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6\Details breakdown\"/>
    </mc:Choice>
  </mc:AlternateContent>
  <bookViews>
    <workbookView xWindow="14385" yWindow="-15" windowWidth="4815" windowHeight="7170"/>
  </bookViews>
  <sheets>
    <sheet name="Employment" sheetId="1" r:id="rId1"/>
    <sheet name="Gross earnings" sheetId="2" r:id="rId2"/>
  </sheets>
  <definedNames>
    <definedName name="_AMO_UniqueIdentifier" hidden="1">"'e3718b02-103e-48f6-bc19-0957c41f33f6'"</definedName>
    <definedName name="_Toc366495977" localSheetId="0">Employment!#REF!</definedName>
    <definedName name="RU200612F">Employment!$B$2:$B$279</definedName>
  </definedNames>
  <calcPr calcId="162913"/>
</workbook>
</file>

<file path=xl/calcChain.xml><?xml version="1.0" encoding="utf-8"?>
<calcChain xmlns="http://schemas.openxmlformats.org/spreadsheetml/2006/main">
  <c r="AY116" i="2" l="1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116" i="2" l="1"/>
  <c r="P116" i="2"/>
  <c r="AB116" i="2"/>
  <c r="AN116" i="2"/>
  <c r="E116" i="2"/>
  <c r="I116" i="2"/>
  <c r="M116" i="2"/>
  <c r="Q116" i="2"/>
  <c r="U116" i="2"/>
  <c r="Y116" i="2"/>
  <c r="AC116" i="2"/>
  <c r="AG116" i="2"/>
  <c r="AK116" i="2"/>
  <c r="AO116" i="2"/>
  <c r="AS116" i="2"/>
  <c r="AW116" i="2"/>
  <c r="H116" i="2"/>
  <c r="T116" i="2"/>
  <c r="AF116" i="2"/>
  <c r="AV116" i="2"/>
  <c r="F116" i="2"/>
  <c r="J116" i="2"/>
  <c r="N116" i="2"/>
  <c r="R116" i="2"/>
  <c r="V116" i="2"/>
  <c r="Z116" i="2"/>
  <c r="AD116" i="2"/>
  <c r="AH116" i="2"/>
  <c r="AL116" i="2"/>
  <c r="AP116" i="2"/>
  <c r="AT116" i="2"/>
  <c r="AX116" i="2"/>
  <c r="L116" i="2"/>
  <c r="X116" i="2"/>
  <c r="AJ116" i="2"/>
  <c r="AR116" i="2"/>
  <c r="C116" i="2"/>
  <c r="G116" i="2"/>
  <c r="K116" i="2"/>
  <c r="O116" i="2"/>
  <c r="S116" i="2"/>
  <c r="W116" i="2"/>
  <c r="AA116" i="2"/>
  <c r="AE116" i="2"/>
  <c r="AI116" i="2"/>
  <c r="AM116" i="2"/>
  <c r="AQ116" i="2"/>
  <c r="AU116" i="2"/>
  <c r="AQ26" i="1"/>
  <c r="AR26" i="1"/>
  <c r="AS26" i="1"/>
  <c r="AT26" i="1"/>
  <c r="AU26" i="1"/>
  <c r="AV26" i="1"/>
  <c r="AW26" i="1"/>
  <c r="AX26" i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9" i="1"/>
  <c r="AP103" i="1"/>
  <c r="AP102" i="1" s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Q6" i="1" s="1"/>
  <c r="AR7" i="1"/>
  <c r="AR6" i="1" s="1"/>
  <c r="AS7" i="1"/>
  <c r="AS6" i="1" s="1"/>
  <c r="AT7" i="1"/>
  <c r="AU7" i="1"/>
  <c r="AU6" i="1" s="1"/>
  <c r="AV7" i="1"/>
  <c r="AV6" i="1" s="1"/>
  <c r="AW7" i="1"/>
  <c r="AX7" i="1"/>
  <c r="AP7" i="1"/>
  <c r="AP6" i="1" s="1"/>
  <c r="AQ3" i="1"/>
  <c r="AR3" i="1"/>
  <c r="AS3" i="1"/>
  <c r="AT3" i="1"/>
  <c r="AU3" i="1"/>
  <c r="AV3" i="1"/>
  <c r="AW3" i="1"/>
  <c r="AX3" i="1"/>
  <c r="AP3" i="1"/>
  <c r="AX102" i="1" l="1"/>
  <c r="AT102" i="1"/>
  <c r="AW102" i="1"/>
  <c r="AW116" i="1" s="1"/>
  <c r="AS102" i="1"/>
  <c r="AS116" i="1" s="1"/>
  <c r="AW6" i="1"/>
  <c r="AV102" i="1"/>
  <c r="AR102" i="1"/>
  <c r="AU102" i="1"/>
  <c r="AU116" i="1" s="1"/>
  <c r="AQ102" i="1"/>
  <c r="AP116" i="1"/>
  <c r="AV116" i="1"/>
  <c r="AR116" i="1"/>
  <c r="AQ116" i="1"/>
  <c r="AX6" i="1"/>
  <c r="AX116" i="1" s="1"/>
  <c r="AT6" i="1"/>
  <c r="AT116" i="1" s="1"/>
  <c r="AL109" i="1" l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AN6" i="1" l="1"/>
  <c r="AM6" i="1"/>
  <c r="AM116" i="1" s="1"/>
  <c r="AL6" i="1"/>
  <c r="AL116" i="1" s="1"/>
  <c r="AO102" i="1"/>
  <c r="AN102" i="1"/>
  <c r="AN116" i="1" s="1"/>
  <c r="AO6" i="1"/>
  <c r="AO116" i="1" l="1"/>
  <c r="AI3" i="1"/>
  <c r="AJ3" i="1"/>
  <c r="AK3" i="1"/>
  <c r="AH3" i="1"/>
  <c r="AI109" i="1" l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2" i="1" l="1"/>
  <c r="AJ102" i="1"/>
  <c r="AH6" i="1"/>
  <c r="AH116" i="1" s="1"/>
  <c r="AJ6" i="1"/>
  <c r="AJ116" i="1" s="1"/>
  <c r="AI102" i="1"/>
  <c r="AI6" i="1"/>
  <c r="AK102" i="1"/>
  <c r="AK6" i="1"/>
  <c r="AI116" i="1" l="1"/>
  <c r="AK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G102" i="1" l="1"/>
  <c r="AC102" i="1"/>
  <c r="Y102" i="1"/>
  <c r="U102" i="1"/>
  <c r="Q102" i="1"/>
  <c r="M102" i="1"/>
  <c r="I102" i="1"/>
  <c r="E102" i="1"/>
  <c r="AF102" i="1"/>
  <c r="AB102" i="1"/>
  <c r="X102" i="1"/>
  <c r="T102" i="1"/>
  <c r="P102" i="1"/>
  <c r="L102" i="1"/>
  <c r="H102" i="1"/>
  <c r="D102" i="1"/>
  <c r="AE102" i="1"/>
  <c r="W102" i="1"/>
  <c r="O102" i="1"/>
  <c r="K102" i="1"/>
  <c r="C102" i="1"/>
  <c r="AD102" i="1"/>
  <c r="Z102" i="1"/>
  <c r="V102" i="1"/>
  <c r="R102" i="1"/>
  <c r="N102" i="1"/>
  <c r="J102" i="1"/>
  <c r="F102" i="1"/>
  <c r="AA102" i="1"/>
  <c r="S102" i="1"/>
  <c r="G102" i="1"/>
  <c r="AE3" i="1" l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M6" i="1"/>
  <c r="M116" i="1" s="1"/>
  <c r="O6" i="1"/>
  <c r="O116" i="1" s="1"/>
  <c r="L6" i="1"/>
  <c r="L116" i="1" s="1"/>
  <c r="E6" i="1"/>
  <c r="E116" i="1" s="1"/>
  <c r="F6" i="1"/>
  <c r="F116" i="1" s="1"/>
  <c r="H6" i="1"/>
  <c r="H116" i="1" s="1"/>
  <c r="P6" i="1"/>
  <c r="P116" i="1" s="1"/>
  <c r="Q6" i="1"/>
  <c r="Q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Y3" i="1"/>
  <c r="X3" i="1"/>
  <c r="W3" i="1"/>
  <c r="V3" i="1"/>
  <c r="U3" i="1"/>
  <c r="T3" i="1"/>
  <c r="S3" i="1"/>
  <c r="R3" i="1"/>
  <c r="Z3" i="1" l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Z6" i="1" l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AC66" i="1" l="1"/>
  <c r="AB66" i="1"/>
  <c r="AA66" i="1"/>
  <c r="AC59" i="1"/>
  <c r="AB59" i="1"/>
  <c r="AA59" i="1"/>
  <c r="AC54" i="1"/>
  <c r="AB54" i="1"/>
  <c r="AA54" i="1"/>
  <c r="AC46" i="1"/>
  <c r="AB46" i="1"/>
  <c r="AA46" i="1"/>
  <c r="AC36" i="1"/>
  <c r="AB36" i="1"/>
  <c r="AA36" i="1"/>
  <c r="AC33" i="1"/>
  <c r="AB33" i="1"/>
  <c r="AA33" i="1"/>
  <c r="AC26" i="1"/>
  <c r="AB26" i="1"/>
  <c r="AA26" i="1"/>
  <c r="AC20" i="1"/>
  <c r="AB20" i="1"/>
  <c r="AA20" i="1"/>
  <c r="AC13" i="1"/>
  <c r="AA13" i="1"/>
  <c r="AC3" i="1"/>
  <c r="AB3" i="1"/>
  <c r="AA3" i="1"/>
  <c r="AC7" i="1" l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<sst xmlns="http://schemas.openxmlformats.org/spreadsheetml/2006/main" count="578" uniqueCount="290">
  <si>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</si>
  <si>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</si>
  <si>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</si>
  <si>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</si>
  <si>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</si>
  <si>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</si>
  <si>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</si>
  <si>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</si>
  <si>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</si>
  <si>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</si>
  <si>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</si>
  <si>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</si>
  <si>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</si>
  <si>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</si>
  <si>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</si>
  <si>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</si>
  <si>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</si>
  <si>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</si>
  <si>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</si>
  <si>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</si>
  <si>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</si>
  <si>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</si>
  <si>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</si>
  <si>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</si>
  <si>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</si>
  <si>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</si>
  <si>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</si>
  <si>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</si>
  <si>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</si>
  <si>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</si>
  <si>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</si>
  <si>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</si>
  <si>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</si>
  <si>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</si>
  <si>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</si>
  <si>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</si>
  <si>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</si>
  <si>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</si>
  <si>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</si>
  <si>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</si>
  <si>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</si>
  <si>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</si>
  <si>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</si>
  <si>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</si>
  <si>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</si>
  <si>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</si>
  <si>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</si>
  <si>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</si>
  <si>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</si>
  <si>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</si>
  <si>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</si>
  <si>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</si>
  <si>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</si>
  <si>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</si>
  <si>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</si>
  <si>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</si>
  <si>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</si>
  <si>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</si>
  <si>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</si>
  <si>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</si>
  <si>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</si>
  <si>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</si>
  <si>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</si>
  <si>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</si>
  <si>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</si>
  <si>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</si>
  <si>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</si>
  <si>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</si>
  <si>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</si>
  <si>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</si>
  <si>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</si>
  <si>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</si>
  <si>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</si>
  <si>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</si>
  <si>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</si>
  <si>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</si>
  <si>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</si>
  <si>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</si>
  <si>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</si>
  <si>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</si>
  <si>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</si>
  <si>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</si>
  <si>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</si>
  <si>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</si>
  <si>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</si>
  <si>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</si>
  <si>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</si>
  <si>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</si>
  <si>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</si>
  <si>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</si>
  <si>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</si>
  <si>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</si>
  <si>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</si>
  <si>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</si>
  <si>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</si>
  <si>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</si>
  <si>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</si>
  <si>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</si>
  <si>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</si>
  <si>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</si>
  <si>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</si>
  <si>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</si>
  <si>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</si>
  <si>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</si>
  <si>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</si>
  <si>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</si>
  <si>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</si>
  <si>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</si>
  <si>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</si>
  <si>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</si>
  <si>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</si>
  <si>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</si>
  <si>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</si>
  <si>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</si>
  <si>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</si>
  <si>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</si>
  <si>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</si>
  <si>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</si>
  <si>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</si>
  <si>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</si>
  <si>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</si>
  <si>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</si>
  <si>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</si>
  <si>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</si>
  <si>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</si>
  <si>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</si>
  <si>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</si>
  <si>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</si>
  <si>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</si>
  <si>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</si>
  <si>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</si>
  <si>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</si>
  <si>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</si>
  <si>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</si>
  <si>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</si>
  <si>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</si>
  <si>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</si>
  <si>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</si>
  <si>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</si>
  <si>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</si>
  <si>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</si>
  <si>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</si>
  <si>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</si>
  <si>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</si>
  <si>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</si>
  <si>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</si>
  <si>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</si>
  <si>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</si>
  <si>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</si>
  <si>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</si>
  <si>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</si>
  <si>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</si>
  <si>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</si>
  <si>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</si>
  <si>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</si>
  <si>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</si>
  <si>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</si>
  <si>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</si>
  <si>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</si>
  <si>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</si>
  <si>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</si>
  <si>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</si>
  <si>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</si>
  <si>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</si>
  <si>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</si>
  <si>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</si>
  <si>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</si>
  <si>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</si>
  <si>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</si>
  <si>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</si>
  <si>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</si>
  <si>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</si>
  <si>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</si>
  <si>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</si>
  <si>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</si>
  <si>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</si>
  <si>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</si>
  <si>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</si>
  <si>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</si>
  <si>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</si>
  <si>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</si>
  <si>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</si>
  <si>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</si>
  <si>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</si>
  <si>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</si>
  <si>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</si>
  <si>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</si>
  <si>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</si>
  <si>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</si>
  <si>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</si>
  <si>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</si>
  <si>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</si>
  <si>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</si>
  <si>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</si>
  <si>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</si>
  <si>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</si>
  <si>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</si>
  <si>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</si>
  <si>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</si>
  <si>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</si>
  <si>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</si>
  <si>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</si>
  <si>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</si>
  <si>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</si>
  <si>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</si>
  <si>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</si>
  <si>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</si>
  <si>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</si>
  <si>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</si>
  <si>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</si>
  <si>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</si>
  <si>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</si>
  <si>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</si>
  <si>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</si>
  <si>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</si>
  <si>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</si>
  <si>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</si>
  <si>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</si>
  <si>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</si>
  <si>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</si>
  <si>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</si>
  <si>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</si>
  <si>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</si>
  <si>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</si>
  <si>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</si>
  <si>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</si>
  <si>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</si>
  <si>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</si>
  <si>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</si>
  <si>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</si>
  <si>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</si>
  <si>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</si>
  <si>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</si>
  <si>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</si>
  <si>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</si>
  <si>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</si>
  <si>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</si>
  <si>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</si>
  <si>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</si>
  <si>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</si>
  <si>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</si>
  <si>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</si>
  <si>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</si>
  <si>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</si>
  <si>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</si>
  <si>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</si>
  <si>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</si>
  <si>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</si>
  <si>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</si>
  <si>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</si>
  <si>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</si>
  <si>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</si>
  <si>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</si>
  <si>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</si>
  <si>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</si>
  <si>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</si>
  <si>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</si>
  <si>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</si>
  <si>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</si>
  <si>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</si>
  <si>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</si>
  <si>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</si>
  <si>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</si>
  <si>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</si>
  <si>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</si>
  <si>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</si>
  <si>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</si>
  <si>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</si>
  <si>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</si>
  <si>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</si>
  <si>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</si>
  <si>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</si>
  <si>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</si>
  <si>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</si>
  <si>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</si>
  <si>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</si>
  <si>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</si>
  <si>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Other chemical products;</t>
  </si>
  <si>
    <t>202106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</si>
  <si>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</si>
  <si>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</si>
  <si>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</si>
  <si>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</si>
  <si>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</si>
  <si>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</si>
  <si>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</si>
  <si>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</si>
  <si>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202112</t>
  </si>
  <si>
    <t>202203r</t>
  </si>
  <si>
    <t>202206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</si>
</sst>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4" fillId="0" borderId="0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B223"/>
  <sheetViews>
    <sheetView tabSelected="1" zoomScaleNormal="100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C1" sqref="C1:AX1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3" width="10.140625" style="21" customWidth="1"/>
    <col min="4" max="17" width="7.85546875" style="21" customWidth="1"/>
    <col min="18" max="26" width="9.7109375" style="20" customWidth="1"/>
    <col min="27" max="33" width="9.28515625" style="20" customWidth="1"/>
    <col min="34" max="54" width="9.140625" style="46"/>
    <col min="55" max="55" width="8.5703125" style="42" customWidth="1"/>
    <col min="56" max="56" width="9.140625" style="1"/>
    <col min="57" max="57" width="11.7109375" style="1" bestFit="1" customWidth="1"/>
    <col min="58" max="195" width="9.140625" style="1"/>
    <col min="196" max="196" width="42.85546875" style="1" customWidth="1"/>
    <col min="197" max="197" width="7.85546875" style="1" bestFit="1" customWidth="1"/>
    <col min="198" max="199" width="9.42578125" style="1" customWidth="1"/>
    <col min="200" max="207" width="12.5703125" style="1" customWidth="1"/>
    <col min="208" max="208" width="11.28515625" style="1" customWidth="1"/>
    <col min="209" max="218" width="11.85546875" style="1" customWidth="1"/>
    <col min="219" max="451" width="9.140625" style="1"/>
    <col min="452" max="452" width="42.85546875" style="1" customWidth="1"/>
    <col min="453" max="453" width="7.85546875" style="1" bestFit="1" customWidth="1"/>
    <col min="454" max="455" width="9.42578125" style="1" customWidth="1"/>
    <col min="456" max="463" width="12.5703125" style="1" customWidth="1"/>
    <col min="464" max="464" width="11.28515625" style="1" customWidth="1"/>
    <col min="465" max="474" width="11.85546875" style="1" customWidth="1"/>
    <col min="475" max="707" width="9.140625" style="1"/>
    <col min="708" max="708" width="42.85546875" style="1" customWidth="1"/>
    <col min="709" max="709" width="7.85546875" style="1" bestFit="1" customWidth="1"/>
    <col min="710" max="711" width="9.42578125" style="1" customWidth="1"/>
    <col min="712" max="719" width="12.5703125" style="1" customWidth="1"/>
    <col min="720" max="720" width="11.28515625" style="1" customWidth="1"/>
    <col min="721" max="730" width="11.85546875" style="1" customWidth="1"/>
    <col min="731" max="963" width="9.140625" style="1"/>
    <col min="964" max="964" width="42.85546875" style="1" customWidth="1"/>
    <col min="965" max="965" width="7.85546875" style="1" bestFit="1" customWidth="1"/>
    <col min="966" max="967" width="9.42578125" style="1" customWidth="1"/>
    <col min="968" max="975" width="12.5703125" style="1" customWidth="1"/>
    <col min="976" max="976" width="11.28515625" style="1" customWidth="1"/>
    <col min="977" max="986" width="11.85546875" style="1" customWidth="1"/>
    <col min="987" max="1219" width="9.140625" style="1"/>
    <col min="1220" max="1220" width="42.85546875" style="1" customWidth="1"/>
    <col min="1221" max="1221" width="7.85546875" style="1" bestFit="1" customWidth="1"/>
    <col min="1222" max="1223" width="9.42578125" style="1" customWidth="1"/>
    <col min="1224" max="1231" width="12.5703125" style="1" customWidth="1"/>
    <col min="1232" max="1232" width="11.28515625" style="1" customWidth="1"/>
    <col min="1233" max="1242" width="11.85546875" style="1" customWidth="1"/>
    <col min="1243" max="1475" width="9.140625" style="1"/>
    <col min="1476" max="1476" width="42.85546875" style="1" customWidth="1"/>
    <col min="1477" max="1477" width="7.85546875" style="1" bestFit="1" customWidth="1"/>
    <col min="1478" max="1479" width="9.42578125" style="1" customWidth="1"/>
    <col min="1480" max="1487" width="12.5703125" style="1" customWidth="1"/>
    <col min="1488" max="1488" width="11.28515625" style="1" customWidth="1"/>
    <col min="1489" max="1498" width="11.85546875" style="1" customWidth="1"/>
    <col min="1499" max="1731" width="9.140625" style="1"/>
    <col min="1732" max="1732" width="42.85546875" style="1" customWidth="1"/>
    <col min="1733" max="1733" width="7.85546875" style="1" bestFit="1" customWidth="1"/>
    <col min="1734" max="1735" width="9.42578125" style="1" customWidth="1"/>
    <col min="1736" max="1743" width="12.5703125" style="1" customWidth="1"/>
    <col min="1744" max="1744" width="11.28515625" style="1" customWidth="1"/>
    <col min="1745" max="1754" width="11.85546875" style="1" customWidth="1"/>
    <col min="1755" max="1987" width="9.140625" style="1"/>
    <col min="1988" max="1988" width="42.85546875" style="1" customWidth="1"/>
    <col min="1989" max="1989" width="7.85546875" style="1" bestFit="1" customWidth="1"/>
    <col min="1990" max="1991" width="9.42578125" style="1" customWidth="1"/>
    <col min="1992" max="1999" width="12.5703125" style="1" customWidth="1"/>
    <col min="2000" max="2000" width="11.28515625" style="1" customWidth="1"/>
    <col min="2001" max="2010" width="11.85546875" style="1" customWidth="1"/>
    <col min="2011" max="2243" width="9.140625" style="1"/>
    <col min="2244" max="2244" width="42.85546875" style="1" customWidth="1"/>
    <col min="2245" max="2245" width="7.85546875" style="1" bestFit="1" customWidth="1"/>
    <col min="2246" max="2247" width="9.42578125" style="1" customWidth="1"/>
    <col min="2248" max="2255" width="12.5703125" style="1" customWidth="1"/>
    <col min="2256" max="2256" width="11.28515625" style="1" customWidth="1"/>
    <col min="2257" max="2266" width="11.85546875" style="1" customWidth="1"/>
    <col min="2267" max="2499" width="9.140625" style="1"/>
    <col min="2500" max="2500" width="42.85546875" style="1" customWidth="1"/>
    <col min="2501" max="2501" width="7.85546875" style="1" bestFit="1" customWidth="1"/>
    <col min="2502" max="2503" width="9.42578125" style="1" customWidth="1"/>
    <col min="2504" max="2511" width="12.5703125" style="1" customWidth="1"/>
    <col min="2512" max="2512" width="11.28515625" style="1" customWidth="1"/>
    <col min="2513" max="2522" width="11.85546875" style="1" customWidth="1"/>
    <col min="2523" max="2755" width="9.140625" style="1"/>
    <col min="2756" max="2756" width="42.85546875" style="1" customWidth="1"/>
    <col min="2757" max="2757" width="7.85546875" style="1" bestFit="1" customWidth="1"/>
    <col min="2758" max="2759" width="9.42578125" style="1" customWidth="1"/>
    <col min="2760" max="2767" width="12.5703125" style="1" customWidth="1"/>
    <col min="2768" max="2768" width="11.28515625" style="1" customWidth="1"/>
    <col min="2769" max="2778" width="11.85546875" style="1" customWidth="1"/>
    <col min="2779" max="3011" width="9.140625" style="1"/>
    <col min="3012" max="3012" width="42.85546875" style="1" customWidth="1"/>
    <col min="3013" max="3013" width="7.85546875" style="1" bestFit="1" customWidth="1"/>
    <col min="3014" max="3015" width="9.42578125" style="1" customWidth="1"/>
    <col min="3016" max="3023" width="12.5703125" style="1" customWidth="1"/>
    <col min="3024" max="3024" width="11.28515625" style="1" customWidth="1"/>
    <col min="3025" max="3034" width="11.85546875" style="1" customWidth="1"/>
    <col min="3035" max="3267" width="9.140625" style="1"/>
    <col min="3268" max="3268" width="42.85546875" style="1" customWidth="1"/>
    <col min="3269" max="3269" width="7.85546875" style="1" bestFit="1" customWidth="1"/>
    <col min="3270" max="3271" width="9.42578125" style="1" customWidth="1"/>
    <col min="3272" max="3279" width="12.5703125" style="1" customWidth="1"/>
    <col min="3280" max="3280" width="11.28515625" style="1" customWidth="1"/>
    <col min="3281" max="3290" width="11.85546875" style="1" customWidth="1"/>
    <col min="3291" max="3523" width="9.140625" style="1"/>
    <col min="3524" max="3524" width="42.85546875" style="1" customWidth="1"/>
    <col min="3525" max="3525" width="7.85546875" style="1" bestFit="1" customWidth="1"/>
    <col min="3526" max="3527" width="9.42578125" style="1" customWidth="1"/>
    <col min="3528" max="3535" width="12.5703125" style="1" customWidth="1"/>
    <col min="3536" max="3536" width="11.28515625" style="1" customWidth="1"/>
    <col min="3537" max="3546" width="11.85546875" style="1" customWidth="1"/>
    <col min="3547" max="3779" width="9.140625" style="1"/>
    <col min="3780" max="3780" width="42.85546875" style="1" customWidth="1"/>
    <col min="3781" max="3781" width="7.85546875" style="1" bestFit="1" customWidth="1"/>
    <col min="3782" max="3783" width="9.42578125" style="1" customWidth="1"/>
    <col min="3784" max="3791" width="12.5703125" style="1" customWidth="1"/>
    <col min="3792" max="3792" width="11.28515625" style="1" customWidth="1"/>
    <col min="3793" max="3802" width="11.85546875" style="1" customWidth="1"/>
    <col min="3803" max="4035" width="9.140625" style="1"/>
    <col min="4036" max="4036" width="42.85546875" style="1" customWidth="1"/>
    <col min="4037" max="4037" width="7.85546875" style="1" bestFit="1" customWidth="1"/>
    <col min="4038" max="4039" width="9.42578125" style="1" customWidth="1"/>
    <col min="4040" max="4047" width="12.5703125" style="1" customWidth="1"/>
    <col min="4048" max="4048" width="11.28515625" style="1" customWidth="1"/>
    <col min="4049" max="4058" width="11.85546875" style="1" customWidth="1"/>
    <col min="4059" max="4291" width="9.140625" style="1"/>
    <col min="4292" max="4292" width="42.85546875" style="1" customWidth="1"/>
    <col min="4293" max="4293" width="7.85546875" style="1" bestFit="1" customWidth="1"/>
    <col min="4294" max="4295" width="9.42578125" style="1" customWidth="1"/>
    <col min="4296" max="4303" width="12.5703125" style="1" customWidth="1"/>
    <col min="4304" max="4304" width="11.28515625" style="1" customWidth="1"/>
    <col min="4305" max="4314" width="11.85546875" style="1" customWidth="1"/>
    <col min="4315" max="4547" width="9.140625" style="1"/>
    <col min="4548" max="4548" width="42.85546875" style="1" customWidth="1"/>
    <col min="4549" max="4549" width="7.85546875" style="1" bestFit="1" customWidth="1"/>
    <col min="4550" max="4551" width="9.42578125" style="1" customWidth="1"/>
    <col min="4552" max="4559" width="12.5703125" style="1" customWidth="1"/>
    <col min="4560" max="4560" width="11.28515625" style="1" customWidth="1"/>
    <col min="4561" max="4570" width="11.85546875" style="1" customWidth="1"/>
    <col min="4571" max="4803" width="9.140625" style="1"/>
    <col min="4804" max="4804" width="42.85546875" style="1" customWidth="1"/>
    <col min="4805" max="4805" width="7.85546875" style="1" bestFit="1" customWidth="1"/>
    <col min="4806" max="4807" width="9.42578125" style="1" customWidth="1"/>
    <col min="4808" max="4815" width="12.5703125" style="1" customWidth="1"/>
    <col min="4816" max="4816" width="11.28515625" style="1" customWidth="1"/>
    <col min="4817" max="4826" width="11.85546875" style="1" customWidth="1"/>
    <col min="4827" max="5059" width="9.140625" style="1"/>
    <col min="5060" max="5060" width="42.85546875" style="1" customWidth="1"/>
    <col min="5061" max="5061" width="7.85546875" style="1" bestFit="1" customWidth="1"/>
    <col min="5062" max="5063" width="9.42578125" style="1" customWidth="1"/>
    <col min="5064" max="5071" width="12.5703125" style="1" customWidth="1"/>
    <col min="5072" max="5072" width="11.28515625" style="1" customWidth="1"/>
    <col min="5073" max="5082" width="11.85546875" style="1" customWidth="1"/>
    <col min="5083" max="5315" width="9.140625" style="1"/>
    <col min="5316" max="5316" width="42.85546875" style="1" customWidth="1"/>
    <col min="5317" max="5317" width="7.85546875" style="1" bestFit="1" customWidth="1"/>
    <col min="5318" max="5319" width="9.42578125" style="1" customWidth="1"/>
    <col min="5320" max="5327" width="12.5703125" style="1" customWidth="1"/>
    <col min="5328" max="5328" width="11.28515625" style="1" customWidth="1"/>
    <col min="5329" max="5338" width="11.85546875" style="1" customWidth="1"/>
    <col min="5339" max="5571" width="9.140625" style="1"/>
    <col min="5572" max="5572" width="42.85546875" style="1" customWidth="1"/>
    <col min="5573" max="5573" width="7.85546875" style="1" bestFit="1" customWidth="1"/>
    <col min="5574" max="5575" width="9.42578125" style="1" customWidth="1"/>
    <col min="5576" max="5583" width="12.5703125" style="1" customWidth="1"/>
    <col min="5584" max="5584" width="11.28515625" style="1" customWidth="1"/>
    <col min="5585" max="5594" width="11.85546875" style="1" customWidth="1"/>
    <col min="5595" max="5827" width="9.140625" style="1"/>
    <col min="5828" max="5828" width="42.85546875" style="1" customWidth="1"/>
    <col min="5829" max="5829" width="7.85546875" style="1" bestFit="1" customWidth="1"/>
    <col min="5830" max="5831" width="9.42578125" style="1" customWidth="1"/>
    <col min="5832" max="5839" width="12.5703125" style="1" customWidth="1"/>
    <col min="5840" max="5840" width="11.28515625" style="1" customWidth="1"/>
    <col min="5841" max="5850" width="11.85546875" style="1" customWidth="1"/>
    <col min="5851" max="6083" width="9.140625" style="1"/>
    <col min="6084" max="6084" width="42.85546875" style="1" customWidth="1"/>
    <col min="6085" max="6085" width="7.85546875" style="1" bestFit="1" customWidth="1"/>
    <col min="6086" max="6087" width="9.42578125" style="1" customWidth="1"/>
    <col min="6088" max="6095" width="12.5703125" style="1" customWidth="1"/>
    <col min="6096" max="6096" width="11.28515625" style="1" customWidth="1"/>
    <col min="6097" max="6106" width="11.85546875" style="1" customWidth="1"/>
    <col min="6107" max="6339" width="9.140625" style="1"/>
    <col min="6340" max="6340" width="42.85546875" style="1" customWidth="1"/>
    <col min="6341" max="6341" width="7.85546875" style="1" bestFit="1" customWidth="1"/>
    <col min="6342" max="6343" width="9.42578125" style="1" customWidth="1"/>
    <col min="6344" max="6351" width="12.5703125" style="1" customWidth="1"/>
    <col min="6352" max="6352" width="11.28515625" style="1" customWidth="1"/>
    <col min="6353" max="6362" width="11.85546875" style="1" customWidth="1"/>
    <col min="6363" max="6595" width="9.140625" style="1"/>
    <col min="6596" max="6596" width="42.85546875" style="1" customWidth="1"/>
    <col min="6597" max="6597" width="7.85546875" style="1" bestFit="1" customWidth="1"/>
    <col min="6598" max="6599" width="9.42578125" style="1" customWidth="1"/>
    <col min="6600" max="6607" width="12.5703125" style="1" customWidth="1"/>
    <col min="6608" max="6608" width="11.28515625" style="1" customWidth="1"/>
    <col min="6609" max="6618" width="11.85546875" style="1" customWidth="1"/>
    <col min="6619" max="6851" width="9.140625" style="1"/>
    <col min="6852" max="6852" width="42.85546875" style="1" customWidth="1"/>
    <col min="6853" max="6853" width="7.85546875" style="1" bestFit="1" customWidth="1"/>
    <col min="6854" max="6855" width="9.42578125" style="1" customWidth="1"/>
    <col min="6856" max="6863" width="12.5703125" style="1" customWidth="1"/>
    <col min="6864" max="6864" width="11.28515625" style="1" customWidth="1"/>
    <col min="6865" max="6874" width="11.85546875" style="1" customWidth="1"/>
    <col min="6875" max="7107" width="9.140625" style="1"/>
    <col min="7108" max="7108" width="42.85546875" style="1" customWidth="1"/>
    <col min="7109" max="7109" width="7.85546875" style="1" bestFit="1" customWidth="1"/>
    <col min="7110" max="7111" width="9.42578125" style="1" customWidth="1"/>
    <col min="7112" max="7119" width="12.5703125" style="1" customWidth="1"/>
    <col min="7120" max="7120" width="11.28515625" style="1" customWidth="1"/>
    <col min="7121" max="7130" width="11.85546875" style="1" customWidth="1"/>
    <col min="7131" max="7363" width="9.140625" style="1"/>
    <col min="7364" max="7364" width="42.85546875" style="1" customWidth="1"/>
    <col min="7365" max="7365" width="7.85546875" style="1" bestFit="1" customWidth="1"/>
    <col min="7366" max="7367" width="9.42578125" style="1" customWidth="1"/>
    <col min="7368" max="7375" width="12.5703125" style="1" customWidth="1"/>
    <col min="7376" max="7376" width="11.28515625" style="1" customWidth="1"/>
    <col min="7377" max="7386" width="11.85546875" style="1" customWidth="1"/>
    <col min="7387" max="7619" width="9.140625" style="1"/>
    <col min="7620" max="7620" width="42.85546875" style="1" customWidth="1"/>
    <col min="7621" max="7621" width="7.85546875" style="1" bestFit="1" customWidth="1"/>
    <col min="7622" max="7623" width="9.42578125" style="1" customWidth="1"/>
    <col min="7624" max="7631" width="12.5703125" style="1" customWidth="1"/>
    <col min="7632" max="7632" width="11.28515625" style="1" customWidth="1"/>
    <col min="7633" max="7642" width="11.85546875" style="1" customWidth="1"/>
    <col min="7643" max="7875" width="9.140625" style="1"/>
    <col min="7876" max="7876" width="42.85546875" style="1" customWidth="1"/>
    <col min="7877" max="7877" width="7.85546875" style="1" bestFit="1" customWidth="1"/>
    <col min="7878" max="7879" width="9.42578125" style="1" customWidth="1"/>
    <col min="7880" max="7887" width="12.5703125" style="1" customWidth="1"/>
    <col min="7888" max="7888" width="11.28515625" style="1" customWidth="1"/>
    <col min="7889" max="7898" width="11.85546875" style="1" customWidth="1"/>
    <col min="7899" max="8131" width="9.140625" style="1"/>
    <col min="8132" max="8132" width="42.85546875" style="1" customWidth="1"/>
    <col min="8133" max="8133" width="7.85546875" style="1" bestFit="1" customWidth="1"/>
    <col min="8134" max="8135" width="9.42578125" style="1" customWidth="1"/>
    <col min="8136" max="8143" width="12.5703125" style="1" customWidth="1"/>
    <col min="8144" max="8144" width="11.28515625" style="1" customWidth="1"/>
    <col min="8145" max="8154" width="11.85546875" style="1" customWidth="1"/>
    <col min="8155" max="8387" width="9.140625" style="1"/>
    <col min="8388" max="8388" width="42.85546875" style="1" customWidth="1"/>
    <col min="8389" max="8389" width="7.85546875" style="1" bestFit="1" customWidth="1"/>
    <col min="8390" max="8391" width="9.42578125" style="1" customWidth="1"/>
    <col min="8392" max="8399" width="12.5703125" style="1" customWidth="1"/>
    <col min="8400" max="8400" width="11.28515625" style="1" customWidth="1"/>
    <col min="8401" max="8410" width="11.85546875" style="1" customWidth="1"/>
    <col min="8411" max="8643" width="9.140625" style="1"/>
    <col min="8644" max="8644" width="42.85546875" style="1" customWidth="1"/>
    <col min="8645" max="8645" width="7.85546875" style="1" bestFit="1" customWidth="1"/>
    <col min="8646" max="8647" width="9.42578125" style="1" customWidth="1"/>
    <col min="8648" max="8655" width="12.5703125" style="1" customWidth="1"/>
    <col min="8656" max="8656" width="11.28515625" style="1" customWidth="1"/>
    <col min="8657" max="8666" width="11.85546875" style="1" customWidth="1"/>
    <col min="8667" max="8899" width="9.140625" style="1"/>
    <col min="8900" max="8900" width="42.85546875" style="1" customWidth="1"/>
    <col min="8901" max="8901" width="7.85546875" style="1" bestFit="1" customWidth="1"/>
    <col min="8902" max="8903" width="9.42578125" style="1" customWidth="1"/>
    <col min="8904" max="8911" width="12.5703125" style="1" customWidth="1"/>
    <col min="8912" max="8912" width="11.28515625" style="1" customWidth="1"/>
    <col min="8913" max="8922" width="11.85546875" style="1" customWidth="1"/>
    <col min="8923" max="9155" width="9.140625" style="1"/>
    <col min="9156" max="9156" width="42.85546875" style="1" customWidth="1"/>
    <col min="9157" max="9157" width="7.85546875" style="1" bestFit="1" customWidth="1"/>
    <col min="9158" max="9159" width="9.42578125" style="1" customWidth="1"/>
    <col min="9160" max="9167" width="12.5703125" style="1" customWidth="1"/>
    <col min="9168" max="9168" width="11.28515625" style="1" customWidth="1"/>
    <col min="9169" max="9178" width="11.85546875" style="1" customWidth="1"/>
    <col min="9179" max="9411" width="9.140625" style="1"/>
    <col min="9412" max="9412" width="42.85546875" style="1" customWidth="1"/>
    <col min="9413" max="9413" width="7.85546875" style="1" bestFit="1" customWidth="1"/>
    <col min="9414" max="9415" width="9.42578125" style="1" customWidth="1"/>
    <col min="9416" max="9423" width="12.5703125" style="1" customWidth="1"/>
    <col min="9424" max="9424" width="11.28515625" style="1" customWidth="1"/>
    <col min="9425" max="9434" width="11.85546875" style="1" customWidth="1"/>
    <col min="9435" max="9667" width="9.140625" style="1"/>
    <col min="9668" max="9668" width="42.85546875" style="1" customWidth="1"/>
    <col min="9669" max="9669" width="7.85546875" style="1" bestFit="1" customWidth="1"/>
    <col min="9670" max="9671" width="9.42578125" style="1" customWidth="1"/>
    <col min="9672" max="9679" width="12.5703125" style="1" customWidth="1"/>
    <col min="9680" max="9680" width="11.28515625" style="1" customWidth="1"/>
    <col min="9681" max="9690" width="11.85546875" style="1" customWidth="1"/>
    <col min="9691" max="9923" width="9.140625" style="1"/>
    <col min="9924" max="9924" width="42.85546875" style="1" customWidth="1"/>
    <col min="9925" max="9925" width="7.85546875" style="1" bestFit="1" customWidth="1"/>
    <col min="9926" max="9927" width="9.42578125" style="1" customWidth="1"/>
    <col min="9928" max="9935" width="12.5703125" style="1" customWidth="1"/>
    <col min="9936" max="9936" width="11.28515625" style="1" customWidth="1"/>
    <col min="9937" max="9946" width="11.85546875" style="1" customWidth="1"/>
    <col min="9947" max="10179" width="9.140625" style="1"/>
    <col min="10180" max="10180" width="42.85546875" style="1" customWidth="1"/>
    <col min="10181" max="10181" width="7.85546875" style="1" bestFit="1" customWidth="1"/>
    <col min="10182" max="10183" width="9.42578125" style="1" customWidth="1"/>
    <col min="10184" max="10191" width="12.5703125" style="1" customWidth="1"/>
    <col min="10192" max="10192" width="11.28515625" style="1" customWidth="1"/>
    <col min="10193" max="10202" width="11.85546875" style="1" customWidth="1"/>
    <col min="10203" max="10435" width="9.140625" style="1"/>
    <col min="10436" max="10436" width="42.85546875" style="1" customWidth="1"/>
    <col min="10437" max="10437" width="7.85546875" style="1" bestFit="1" customWidth="1"/>
    <col min="10438" max="10439" width="9.42578125" style="1" customWidth="1"/>
    <col min="10440" max="10447" width="12.5703125" style="1" customWidth="1"/>
    <col min="10448" max="10448" width="11.28515625" style="1" customWidth="1"/>
    <col min="10449" max="10458" width="11.85546875" style="1" customWidth="1"/>
    <col min="10459" max="10691" width="9.140625" style="1"/>
    <col min="10692" max="10692" width="42.85546875" style="1" customWidth="1"/>
    <col min="10693" max="10693" width="7.85546875" style="1" bestFit="1" customWidth="1"/>
    <col min="10694" max="10695" width="9.42578125" style="1" customWidth="1"/>
    <col min="10696" max="10703" width="12.5703125" style="1" customWidth="1"/>
    <col min="10704" max="10704" width="11.28515625" style="1" customWidth="1"/>
    <col min="10705" max="10714" width="11.85546875" style="1" customWidth="1"/>
    <col min="10715" max="10947" width="9.140625" style="1"/>
    <col min="10948" max="10948" width="42.85546875" style="1" customWidth="1"/>
    <col min="10949" max="10949" width="7.85546875" style="1" bestFit="1" customWidth="1"/>
    <col min="10950" max="10951" width="9.42578125" style="1" customWidth="1"/>
    <col min="10952" max="10959" width="12.5703125" style="1" customWidth="1"/>
    <col min="10960" max="10960" width="11.28515625" style="1" customWidth="1"/>
    <col min="10961" max="10970" width="11.85546875" style="1" customWidth="1"/>
    <col min="10971" max="11203" width="9.140625" style="1"/>
    <col min="11204" max="11204" width="42.85546875" style="1" customWidth="1"/>
    <col min="11205" max="11205" width="7.85546875" style="1" bestFit="1" customWidth="1"/>
    <col min="11206" max="11207" width="9.42578125" style="1" customWidth="1"/>
    <col min="11208" max="11215" width="12.5703125" style="1" customWidth="1"/>
    <col min="11216" max="11216" width="11.28515625" style="1" customWidth="1"/>
    <col min="11217" max="11226" width="11.85546875" style="1" customWidth="1"/>
    <col min="11227" max="11459" width="9.140625" style="1"/>
    <col min="11460" max="11460" width="42.85546875" style="1" customWidth="1"/>
    <col min="11461" max="11461" width="7.85546875" style="1" bestFit="1" customWidth="1"/>
    <col min="11462" max="11463" width="9.42578125" style="1" customWidth="1"/>
    <col min="11464" max="11471" width="12.5703125" style="1" customWidth="1"/>
    <col min="11472" max="11472" width="11.28515625" style="1" customWidth="1"/>
    <col min="11473" max="11482" width="11.85546875" style="1" customWidth="1"/>
    <col min="11483" max="11715" width="9.140625" style="1"/>
    <col min="11716" max="11716" width="42.85546875" style="1" customWidth="1"/>
    <col min="11717" max="11717" width="7.85546875" style="1" bestFit="1" customWidth="1"/>
    <col min="11718" max="11719" width="9.42578125" style="1" customWidth="1"/>
    <col min="11720" max="11727" width="12.5703125" style="1" customWidth="1"/>
    <col min="11728" max="11728" width="11.28515625" style="1" customWidth="1"/>
    <col min="11729" max="11738" width="11.85546875" style="1" customWidth="1"/>
    <col min="11739" max="11971" width="9.140625" style="1"/>
    <col min="11972" max="11972" width="42.85546875" style="1" customWidth="1"/>
    <col min="11973" max="11973" width="7.85546875" style="1" bestFit="1" customWidth="1"/>
    <col min="11974" max="11975" width="9.42578125" style="1" customWidth="1"/>
    <col min="11976" max="11983" width="12.5703125" style="1" customWidth="1"/>
    <col min="11984" max="11984" width="11.28515625" style="1" customWidth="1"/>
    <col min="11985" max="11994" width="11.85546875" style="1" customWidth="1"/>
    <col min="11995" max="12227" width="9.140625" style="1"/>
    <col min="12228" max="12228" width="42.85546875" style="1" customWidth="1"/>
    <col min="12229" max="12229" width="7.85546875" style="1" bestFit="1" customWidth="1"/>
    <col min="12230" max="12231" width="9.42578125" style="1" customWidth="1"/>
    <col min="12232" max="12239" width="12.5703125" style="1" customWidth="1"/>
    <col min="12240" max="12240" width="11.28515625" style="1" customWidth="1"/>
    <col min="12241" max="12250" width="11.85546875" style="1" customWidth="1"/>
    <col min="12251" max="12483" width="9.140625" style="1"/>
    <col min="12484" max="12484" width="42.85546875" style="1" customWidth="1"/>
    <col min="12485" max="12485" width="7.85546875" style="1" bestFit="1" customWidth="1"/>
    <col min="12486" max="12487" width="9.42578125" style="1" customWidth="1"/>
    <col min="12488" max="12495" width="12.5703125" style="1" customWidth="1"/>
    <col min="12496" max="12496" width="11.28515625" style="1" customWidth="1"/>
    <col min="12497" max="12506" width="11.85546875" style="1" customWidth="1"/>
    <col min="12507" max="12739" width="9.140625" style="1"/>
    <col min="12740" max="12740" width="42.85546875" style="1" customWidth="1"/>
    <col min="12741" max="12741" width="7.85546875" style="1" bestFit="1" customWidth="1"/>
    <col min="12742" max="12743" width="9.42578125" style="1" customWidth="1"/>
    <col min="12744" max="12751" width="12.5703125" style="1" customWidth="1"/>
    <col min="12752" max="12752" width="11.28515625" style="1" customWidth="1"/>
    <col min="12753" max="12762" width="11.85546875" style="1" customWidth="1"/>
    <col min="12763" max="12995" width="9.140625" style="1"/>
    <col min="12996" max="12996" width="42.85546875" style="1" customWidth="1"/>
    <col min="12997" max="12997" width="7.85546875" style="1" bestFit="1" customWidth="1"/>
    <col min="12998" max="12999" width="9.42578125" style="1" customWidth="1"/>
    <col min="13000" max="13007" width="12.5703125" style="1" customWidth="1"/>
    <col min="13008" max="13008" width="11.28515625" style="1" customWidth="1"/>
    <col min="13009" max="13018" width="11.85546875" style="1" customWidth="1"/>
    <col min="13019" max="13251" width="9.140625" style="1"/>
    <col min="13252" max="13252" width="42.85546875" style="1" customWidth="1"/>
    <col min="13253" max="13253" width="7.85546875" style="1" bestFit="1" customWidth="1"/>
    <col min="13254" max="13255" width="9.42578125" style="1" customWidth="1"/>
    <col min="13256" max="13263" width="12.5703125" style="1" customWidth="1"/>
    <col min="13264" max="13264" width="11.28515625" style="1" customWidth="1"/>
    <col min="13265" max="13274" width="11.85546875" style="1" customWidth="1"/>
    <col min="13275" max="13507" width="9.140625" style="1"/>
    <col min="13508" max="13508" width="42.85546875" style="1" customWidth="1"/>
    <col min="13509" max="13509" width="7.85546875" style="1" bestFit="1" customWidth="1"/>
    <col min="13510" max="13511" width="9.42578125" style="1" customWidth="1"/>
    <col min="13512" max="13519" width="12.5703125" style="1" customWidth="1"/>
    <col min="13520" max="13520" width="11.28515625" style="1" customWidth="1"/>
    <col min="13521" max="13530" width="11.85546875" style="1" customWidth="1"/>
    <col min="13531" max="13763" width="9.140625" style="1"/>
    <col min="13764" max="13764" width="42.85546875" style="1" customWidth="1"/>
    <col min="13765" max="13765" width="7.85546875" style="1" bestFit="1" customWidth="1"/>
    <col min="13766" max="13767" width="9.42578125" style="1" customWidth="1"/>
    <col min="13768" max="13775" width="12.5703125" style="1" customWidth="1"/>
    <col min="13776" max="13776" width="11.28515625" style="1" customWidth="1"/>
    <col min="13777" max="13786" width="11.85546875" style="1" customWidth="1"/>
    <col min="13787" max="14019" width="9.140625" style="1"/>
    <col min="14020" max="14020" width="42.85546875" style="1" customWidth="1"/>
    <col min="14021" max="14021" width="7.85546875" style="1" bestFit="1" customWidth="1"/>
    <col min="14022" max="14023" width="9.42578125" style="1" customWidth="1"/>
    <col min="14024" max="14031" width="12.5703125" style="1" customWidth="1"/>
    <col min="14032" max="14032" width="11.28515625" style="1" customWidth="1"/>
    <col min="14033" max="14042" width="11.85546875" style="1" customWidth="1"/>
    <col min="14043" max="14275" width="9.140625" style="1"/>
    <col min="14276" max="14276" width="42.85546875" style="1" customWidth="1"/>
    <col min="14277" max="14277" width="7.85546875" style="1" bestFit="1" customWidth="1"/>
    <col min="14278" max="14279" width="9.42578125" style="1" customWidth="1"/>
    <col min="14280" max="14287" width="12.5703125" style="1" customWidth="1"/>
    <col min="14288" max="14288" width="11.28515625" style="1" customWidth="1"/>
    <col min="14289" max="14298" width="11.85546875" style="1" customWidth="1"/>
    <col min="14299" max="14531" width="9.140625" style="1"/>
    <col min="14532" max="14532" width="42.85546875" style="1" customWidth="1"/>
    <col min="14533" max="14533" width="7.85546875" style="1" bestFit="1" customWidth="1"/>
    <col min="14534" max="14535" width="9.42578125" style="1" customWidth="1"/>
    <col min="14536" max="14543" width="12.5703125" style="1" customWidth="1"/>
    <col min="14544" max="14544" width="11.28515625" style="1" customWidth="1"/>
    <col min="14545" max="14554" width="11.85546875" style="1" customWidth="1"/>
    <col min="14555" max="14787" width="9.140625" style="1"/>
    <col min="14788" max="14788" width="42.85546875" style="1" customWidth="1"/>
    <col min="14789" max="14789" width="7.85546875" style="1" bestFit="1" customWidth="1"/>
    <col min="14790" max="14791" width="9.42578125" style="1" customWidth="1"/>
    <col min="14792" max="14799" width="12.5703125" style="1" customWidth="1"/>
    <col min="14800" max="14800" width="11.28515625" style="1" customWidth="1"/>
    <col min="14801" max="14810" width="11.85546875" style="1" customWidth="1"/>
    <col min="14811" max="15043" width="9.140625" style="1"/>
    <col min="15044" max="15044" width="42.85546875" style="1" customWidth="1"/>
    <col min="15045" max="15045" width="7.85546875" style="1" bestFit="1" customWidth="1"/>
    <col min="15046" max="15047" width="9.42578125" style="1" customWidth="1"/>
    <col min="15048" max="15055" width="12.5703125" style="1" customWidth="1"/>
    <col min="15056" max="15056" width="11.28515625" style="1" customWidth="1"/>
    <col min="15057" max="15066" width="11.85546875" style="1" customWidth="1"/>
    <col min="15067" max="16384" width="9.140625" style="1"/>
  </cols>
  <sheetData>
    <row r="1" spans="1:392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3"/>
      <c r="AZ1" s="83"/>
      <c r="BA1" s="83"/>
      <c r="BB1" s="83"/>
    </row>
    <row r="2" spans="1:392" ht="12" thickBot="1" x14ac:dyDescent="0.25">
      <c r="A2" s="85"/>
      <c r="B2" s="87"/>
      <c r="C2" s="57" t="s">
        <v>248</v>
      </c>
      <c r="D2" s="57" t="s">
        <v>249</v>
      </c>
      <c r="E2" s="57" t="s">
        <v>250</v>
      </c>
      <c r="F2" s="57" t="s">
        <v>251</v>
      </c>
      <c r="G2" s="57" t="s">
        <v>252</v>
      </c>
      <c r="H2" s="57" t="s">
        <v>253</v>
      </c>
      <c r="I2" s="57" t="s">
        <v>254</v>
      </c>
      <c r="J2" s="57" t="s">
        <v>255</v>
      </c>
      <c r="K2" s="57" t="s">
        <v>256</v>
      </c>
      <c r="L2" s="57" t="s">
        <v>257</v>
      </c>
      <c r="M2" s="57" t="s">
        <v>258</v>
      </c>
      <c r="N2" s="57" t="s">
        <v>259</v>
      </c>
      <c r="O2" s="57" t="s">
        <v>260</v>
      </c>
      <c r="P2" s="57" t="s">
        <v>261</v>
      </c>
      <c r="Q2" s="57" t="s">
        <v>262</v>
      </c>
      <c r="R2" s="57" t="s">
        <v>240</v>
      </c>
      <c r="S2" s="57" t="s">
        <v>241</v>
      </c>
      <c r="T2" s="57" t="s">
        <v>242</v>
      </c>
      <c r="U2" s="57" t="s">
        <v>243</v>
      </c>
      <c r="V2" s="57" t="s">
        <v>244</v>
      </c>
      <c r="W2" s="57" t="s">
        <v>245</v>
      </c>
      <c r="X2" s="57" t="s">
        <v>246</v>
      </c>
      <c r="Y2" s="57" t="s">
        <v>247</v>
      </c>
      <c r="Z2" s="57" t="s">
        <v>4</v>
      </c>
      <c r="AA2" s="57" t="s">
        <v>5</v>
      </c>
      <c r="AB2" s="57" t="s">
        <v>238</v>
      </c>
      <c r="AC2" s="57" t="s">
        <v>6</v>
      </c>
      <c r="AD2" s="57" t="s">
        <v>7</v>
      </c>
      <c r="AE2" s="57" t="s">
        <v>239</v>
      </c>
      <c r="AF2" s="57" t="s">
        <v>237</v>
      </c>
      <c r="AG2" s="57" t="s">
        <v>263</v>
      </c>
      <c r="AH2" s="57" t="s">
        <v>264</v>
      </c>
      <c r="AI2" s="57" t="s">
        <v>265</v>
      </c>
      <c r="AJ2" s="57" t="s">
        <v>266</v>
      </c>
      <c r="AK2" s="57" t="s">
        <v>267</v>
      </c>
      <c r="AL2" s="57" t="s">
        <v>272</v>
      </c>
      <c r="AM2" s="57" t="s">
        <v>273</v>
      </c>
      <c r="AN2" s="57" t="s">
        <v>274</v>
      </c>
      <c r="AO2" s="57" t="s">
        <v>275</v>
      </c>
      <c r="AP2" s="57" t="s">
        <v>279</v>
      </c>
      <c r="AQ2" s="57" t="s">
        <v>280</v>
      </c>
      <c r="AR2" s="57" t="s">
        <v>281</v>
      </c>
      <c r="AS2" s="82" t="s">
        <v>282</v>
      </c>
      <c r="AT2" s="57" t="s">
        <v>283</v>
      </c>
      <c r="AU2" s="57" t="s">
        <v>284</v>
      </c>
      <c r="AV2" s="57" t="s">
        <v>285</v>
      </c>
      <c r="AW2" s="57" t="s">
        <v>286</v>
      </c>
      <c r="AX2" s="57" t="s">
        <v>278</v>
      </c>
      <c r="AY2" s="57" t="s">
        <v>276</v>
      </c>
      <c r="AZ2" s="57" t="s">
        <v>287</v>
      </c>
      <c r="BA2" s="57" t="s">
        <v>288</v>
      </c>
      <c r="BB2" s="57" t="s">
        <v>289</v>
      </c>
      <c r="BC2" s="50"/>
    </row>
    <row r="3" spans="1:392" s="2" customFormat="1" ht="11.25" x14ac:dyDescent="0.2">
      <c r="A3" s="37" t="s">
        <v>8</v>
      </c>
      <c r="B3" s="2" t="s">
        <v>9</v>
      </c>
      <c r="C3" s="58">
        <f t="shared" ref="C3:Q3" si="0">C4+C5</f>
        <v>487132</v>
      </c>
      <c r="D3" s="59">
        <f t="shared" si="0"/>
        <v>487745</v>
      </c>
      <c r="E3" s="59">
        <f t="shared" si="0"/>
        <v>490847</v>
      </c>
      <c r="F3" s="59">
        <f t="shared" si="0"/>
        <v>496710</v>
      </c>
      <c r="G3" s="59">
        <f t="shared" si="0"/>
        <v>505244</v>
      </c>
      <c r="H3" s="59">
        <f t="shared" si="0"/>
        <v>504067</v>
      </c>
      <c r="I3" s="59">
        <f t="shared" si="0"/>
        <v>511433</v>
      </c>
      <c r="J3" s="59">
        <f t="shared" si="0"/>
        <v>517104</v>
      </c>
      <c r="K3" s="59">
        <f t="shared" si="0"/>
        <v>518719</v>
      </c>
      <c r="L3" s="59">
        <f t="shared" si="0"/>
        <v>518240</v>
      </c>
      <c r="M3" s="59">
        <f t="shared" si="0"/>
        <v>522824</v>
      </c>
      <c r="N3" s="59">
        <f t="shared" si="0"/>
        <v>534344</v>
      </c>
      <c r="O3" s="59">
        <f t="shared" si="0"/>
        <v>518367</v>
      </c>
      <c r="P3" s="59">
        <f t="shared" si="0"/>
        <v>515395</v>
      </c>
      <c r="Q3" s="59">
        <f t="shared" si="0"/>
        <v>514810</v>
      </c>
      <c r="R3" s="59">
        <f t="shared" ref="R3:Z3" si="1">SUM(R4:R5)</f>
        <v>510753</v>
      </c>
      <c r="S3" s="59">
        <f t="shared" si="1"/>
        <v>506832</v>
      </c>
      <c r="T3" s="59">
        <f t="shared" si="1"/>
        <v>498552</v>
      </c>
      <c r="U3" s="59">
        <f t="shared" si="1"/>
        <v>491405</v>
      </c>
      <c r="V3" s="59">
        <f t="shared" si="1"/>
        <v>490684</v>
      </c>
      <c r="W3" s="59">
        <f t="shared" si="1"/>
        <v>497810</v>
      </c>
      <c r="X3" s="59">
        <f t="shared" si="1"/>
        <v>491189</v>
      </c>
      <c r="Y3" s="59">
        <f t="shared" si="1"/>
        <v>489788</v>
      </c>
      <c r="Z3" s="59">
        <f t="shared" si="1"/>
        <v>488746</v>
      </c>
      <c r="AA3" s="59">
        <f t="shared" ref="AA3:AG3" si="2">SUM(AA4:AA5)</f>
        <v>476250</v>
      </c>
      <c r="AB3" s="59">
        <f t="shared" si="2"/>
        <v>459271</v>
      </c>
      <c r="AC3" s="59">
        <f t="shared" si="2"/>
        <v>457860</v>
      </c>
      <c r="AD3" s="59">
        <f t="shared" si="2"/>
        <v>458346</v>
      </c>
      <c r="AE3" s="59">
        <f t="shared" si="2"/>
        <v>458011</v>
      </c>
      <c r="AF3" s="59">
        <f t="shared" si="2"/>
        <v>456192</v>
      </c>
      <c r="AG3" s="59">
        <f t="shared" si="2"/>
        <v>463831</v>
      </c>
      <c r="AH3" s="59">
        <f t="shared" ref="AH3:AO3" si="3">SUM(AH4:AH5)</f>
        <v>471579</v>
      </c>
      <c r="AI3" s="59">
        <f t="shared" si="3"/>
        <v>459955</v>
      </c>
      <c r="AJ3" s="59">
        <f t="shared" si="3"/>
        <v>456592</v>
      </c>
      <c r="AK3" s="59">
        <f t="shared" si="3"/>
        <v>454097</v>
      </c>
      <c r="AL3" s="59">
        <f t="shared" si="3"/>
        <v>459380</v>
      </c>
      <c r="AM3" s="59">
        <f t="shared" si="3"/>
        <v>455729</v>
      </c>
      <c r="AN3" s="59">
        <f t="shared" si="3"/>
        <v>452524</v>
      </c>
      <c r="AO3" s="59">
        <f t="shared" si="3"/>
        <v>454556</v>
      </c>
      <c r="AP3" s="59">
        <f>SUM(AP4:AP5)</f>
        <v>462492</v>
      </c>
      <c r="AQ3" s="59">
        <f t="shared" ref="AQ3:AX3" si="4">SUM(AQ4:AQ5)</f>
        <v>463441</v>
      </c>
      <c r="AR3" s="59">
        <f t="shared" si="4"/>
        <v>452477</v>
      </c>
      <c r="AS3" s="59">
        <f t="shared" si="4"/>
        <v>455554</v>
      </c>
      <c r="AT3" s="59">
        <f t="shared" si="4"/>
        <v>452138</v>
      </c>
      <c r="AU3" s="59">
        <f t="shared" si="4"/>
        <v>452718</v>
      </c>
      <c r="AV3" s="59">
        <f t="shared" si="4"/>
        <v>453930</v>
      </c>
      <c r="AW3" s="59">
        <f t="shared" si="4"/>
        <v>459407</v>
      </c>
      <c r="AX3" s="59">
        <f t="shared" si="4"/>
        <v>457345</v>
      </c>
      <c r="AY3" s="59">
        <v>465469</v>
      </c>
      <c r="AZ3" s="59">
        <v>457557</v>
      </c>
      <c r="BA3" s="60">
        <v>458124</v>
      </c>
      <c r="BB3" s="60">
        <v>462231</v>
      </c>
      <c r="BC3" s="6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</row>
    <row r="4" spans="1:392" ht="12.75" x14ac:dyDescent="0.2">
      <c r="A4" s="3" t="s">
        <v>10</v>
      </c>
      <c r="B4" s="31" t="s">
        <v>11</v>
      </c>
      <c r="C4" s="62">
        <v>160117</v>
      </c>
      <c r="D4" s="63">
        <v>160295</v>
      </c>
      <c r="E4" s="63">
        <v>159494</v>
      </c>
      <c r="F4" s="63">
        <v>157920</v>
      </c>
      <c r="G4" s="63">
        <v>155916</v>
      </c>
      <c r="H4" s="63">
        <v>152767</v>
      </c>
      <c r="I4" s="63">
        <v>151566</v>
      </c>
      <c r="J4" s="63">
        <v>150145</v>
      </c>
      <c r="K4" s="63">
        <v>143631</v>
      </c>
      <c r="L4" s="63">
        <v>143544</v>
      </c>
      <c r="M4" s="63">
        <v>142542</v>
      </c>
      <c r="N4" s="63">
        <v>142398</v>
      </c>
      <c r="O4" s="63">
        <v>142015</v>
      </c>
      <c r="P4" s="63">
        <v>141048</v>
      </c>
      <c r="Q4" s="63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v>94016</v>
      </c>
      <c r="BC4" s="29"/>
    </row>
    <row r="5" spans="1:392" ht="12.75" x14ac:dyDescent="0.2">
      <c r="A5" s="3" t="s">
        <v>12</v>
      </c>
      <c r="B5" s="31" t="s">
        <v>13</v>
      </c>
      <c r="C5" s="62">
        <v>327015</v>
      </c>
      <c r="D5" s="63">
        <v>327450</v>
      </c>
      <c r="E5" s="63">
        <v>331353</v>
      </c>
      <c r="F5" s="63">
        <v>338790</v>
      </c>
      <c r="G5" s="63">
        <v>349328</v>
      </c>
      <c r="H5" s="63">
        <v>351300</v>
      </c>
      <c r="I5" s="63">
        <v>359867</v>
      </c>
      <c r="J5" s="63">
        <v>366959</v>
      </c>
      <c r="K5" s="63">
        <v>375088</v>
      </c>
      <c r="L5" s="63">
        <v>374696</v>
      </c>
      <c r="M5" s="63">
        <v>380282</v>
      </c>
      <c r="N5" s="63">
        <v>391946</v>
      </c>
      <c r="O5" s="63">
        <v>376352</v>
      </c>
      <c r="P5" s="63">
        <v>374347</v>
      </c>
      <c r="Q5" s="63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v>368215</v>
      </c>
      <c r="BC5" s="29"/>
    </row>
    <row r="6" spans="1:392" s="2" customFormat="1" ht="11.25" x14ac:dyDescent="0.2">
      <c r="A6" s="38" t="s">
        <v>14</v>
      </c>
      <c r="B6" s="2" t="s">
        <v>15</v>
      </c>
      <c r="C6" s="66">
        <f t="shared" ref="C6:Q6" si="5">C7+C13+C20+C26+C33+C36+C46+C54+C59+C66</f>
        <v>1203405.436013245</v>
      </c>
      <c r="D6" s="60">
        <f t="shared" si="5"/>
        <v>1186237.3375560502</v>
      </c>
      <c r="E6" s="60">
        <f t="shared" si="5"/>
        <v>1191469.9527874088</v>
      </c>
      <c r="F6" s="60">
        <f t="shared" si="5"/>
        <v>1176113.0699105866</v>
      </c>
      <c r="G6" s="60">
        <f t="shared" si="5"/>
        <v>1167431.0289613875</v>
      </c>
      <c r="H6" s="60">
        <f t="shared" si="5"/>
        <v>1174481.3925181846</v>
      </c>
      <c r="I6" s="60">
        <f t="shared" si="5"/>
        <v>1172342.4238523184</v>
      </c>
      <c r="J6" s="60">
        <f t="shared" si="5"/>
        <v>1161490.6215771586</v>
      </c>
      <c r="K6" s="60">
        <f t="shared" si="5"/>
        <v>1163902.421704453</v>
      </c>
      <c r="L6" s="60">
        <f t="shared" si="5"/>
        <v>1173003.2536925916</v>
      </c>
      <c r="M6" s="60">
        <f t="shared" si="5"/>
        <v>1172555.482374172</v>
      </c>
      <c r="N6" s="60">
        <f t="shared" si="5"/>
        <v>1161332.5356855909</v>
      </c>
      <c r="O6" s="60">
        <f t="shared" si="5"/>
        <v>1166446.6678290912</v>
      </c>
      <c r="P6" s="60">
        <f t="shared" si="5"/>
        <v>1165799.1383155042</v>
      </c>
      <c r="Q6" s="60">
        <f t="shared" si="5"/>
        <v>1166522.059561634</v>
      </c>
      <c r="R6" s="60">
        <f t="shared" ref="R6:AO6" si="6">R7+R20+R13+R26+R33+R36+R46+R54+R59+R66</f>
        <v>1162171.8125403756</v>
      </c>
      <c r="S6" s="60">
        <f t="shared" si="6"/>
        <v>1167137.9858048649</v>
      </c>
      <c r="T6" s="60">
        <f t="shared" si="6"/>
        <v>1176258.1282687008</v>
      </c>
      <c r="U6" s="60">
        <f t="shared" si="6"/>
        <v>1168291.0756568746</v>
      </c>
      <c r="V6" s="60">
        <f t="shared" si="6"/>
        <v>1159826.8221515985</v>
      </c>
      <c r="W6" s="60">
        <f t="shared" si="6"/>
        <v>1154419.3381141215</v>
      </c>
      <c r="X6" s="60">
        <f t="shared" si="6"/>
        <v>1159705.5411559551</v>
      </c>
      <c r="Y6" s="60">
        <f t="shared" si="6"/>
        <v>1170217.3554884298</v>
      </c>
      <c r="Z6" s="60">
        <f t="shared" si="6"/>
        <v>1164075.9996378855</v>
      </c>
      <c r="AA6" s="60">
        <f t="shared" si="6"/>
        <v>1176861.6820432437</v>
      </c>
      <c r="AB6" s="60">
        <f t="shared" si="6"/>
        <v>1184588.7679054018</v>
      </c>
      <c r="AC6" s="60">
        <f t="shared" si="6"/>
        <v>1191176.5979318833</v>
      </c>
      <c r="AD6" s="60">
        <f t="shared" si="6"/>
        <v>1181812.0660730773</v>
      </c>
      <c r="AE6" s="60">
        <f t="shared" si="6"/>
        <v>1183104.0850684959</v>
      </c>
      <c r="AF6" s="60">
        <f t="shared" si="6"/>
        <v>1197400.9313933223</v>
      </c>
      <c r="AG6" s="60">
        <f t="shared" si="6"/>
        <v>1203137.5576541927</v>
      </c>
      <c r="AH6" s="44">
        <f t="shared" si="6"/>
        <v>1193088.9841477424</v>
      </c>
      <c r="AI6" s="44">
        <f t="shared" si="6"/>
        <v>1197013.5266155021</v>
      </c>
      <c r="AJ6" s="44">
        <f t="shared" si="6"/>
        <v>1207944.8030806379</v>
      </c>
      <c r="AK6" s="44">
        <f t="shared" si="6"/>
        <v>1217752.3120173789</v>
      </c>
      <c r="AL6" s="44">
        <f t="shared" si="6"/>
        <v>1212248.6371831414</v>
      </c>
      <c r="AM6" s="44">
        <f t="shared" si="6"/>
        <v>1222258.5771713832</v>
      </c>
      <c r="AN6" s="44">
        <f t="shared" si="6"/>
        <v>1233391.6504499512</v>
      </c>
      <c r="AO6" s="44">
        <f t="shared" si="6"/>
        <v>1237621.5928536605</v>
      </c>
      <c r="AP6" s="44">
        <f t="shared" ref="AP6:AX6" si="7">AP7+AP20+AP13+AP26+AP33+AP36+AP46+AP54+AP59+AP66</f>
        <v>1166342</v>
      </c>
      <c r="AQ6" s="44">
        <f t="shared" si="7"/>
        <v>1169329</v>
      </c>
      <c r="AR6" s="44">
        <f t="shared" si="7"/>
        <v>1176325</v>
      </c>
      <c r="AS6" s="44">
        <f t="shared" si="7"/>
        <v>1177395</v>
      </c>
      <c r="AT6" s="44">
        <f t="shared" si="7"/>
        <v>1092403</v>
      </c>
      <c r="AU6" s="44">
        <f t="shared" si="7"/>
        <v>1102573</v>
      </c>
      <c r="AV6" s="44">
        <f t="shared" si="7"/>
        <v>1101378</v>
      </c>
      <c r="AW6" s="44">
        <f t="shared" si="7"/>
        <v>1111703</v>
      </c>
      <c r="AX6" s="44">
        <f t="shared" si="7"/>
        <v>1160302</v>
      </c>
      <c r="AY6" s="44">
        <v>1162138</v>
      </c>
      <c r="AZ6" s="44">
        <v>1177089</v>
      </c>
      <c r="BA6" s="44">
        <v>1182340</v>
      </c>
      <c r="BB6" s="44">
        <v>1170357</v>
      </c>
      <c r="BC6" s="61"/>
      <c r="BD6" s="1"/>
      <c r="BE6" s="5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</row>
    <row r="7" spans="1:392" ht="11.25" x14ac:dyDescent="0.2">
      <c r="A7" s="39" t="s">
        <v>16</v>
      </c>
      <c r="B7" s="32" t="s">
        <v>17</v>
      </c>
      <c r="C7" s="67">
        <f t="shared" ref="C7:Q7" si="8">SUM(C8:C12)</f>
        <v>218209.51858762448</v>
      </c>
      <c r="D7" s="68">
        <f t="shared" si="8"/>
        <v>208851.82786156383</v>
      </c>
      <c r="E7" s="68">
        <f t="shared" si="8"/>
        <v>218763.66483142565</v>
      </c>
      <c r="F7" s="68">
        <f t="shared" si="8"/>
        <v>212308.57033632608</v>
      </c>
      <c r="G7" s="68">
        <f t="shared" si="8"/>
        <v>202712.55036854564</v>
      </c>
      <c r="H7" s="68">
        <f t="shared" si="8"/>
        <v>207646.29394603954</v>
      </c>
      <c r="I7" s="68">
        <f t="shared" si="8"/>
        <v>208028.90276674123</v>
      </c>
      <c r="J7" s="68">
        <f t="shared" si="8"/>
        <v>201307.4616972472</v>
      </c>
      <c r="K7" s="68">
        <f t="shared" si="8"/>
        <v>198731.21876837133</v>
      </c>
      <c r="L7" s="68">
        <f t="shared" si="8"/>
        <v>206776.07269746996</v>
      </c>
      <c r="M7" s="68">
        <f t="shared" si="8"/>
        <v>207951.28091661329</v>
      </c>
      <c r="N7" s="68">
        <f t="shared" si="8"/>
        <v>200668.85337707779</v>
      </c>
      <c r="O7" s="68">
        <f t="shared" si="8"/>
        <v>197244.60098342519</v>
      </c>
      <c r="P7" s="68">
        <f t="shared" si="8"/>
        <v>202629.07789945</v>
      </c>
      <c r="Q7" s="68">
        <f t="shared" si="8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9">SUM(V8:V12)</f>
        <v>209494.21273919975</v>
      </c>
      <c r="W7" s="6">
        <f t="shared" si="9"/>
        <v>207798.68257957121</v>
      </c>
      <c r="X7" s="6">
        <f t="shared" si="9"/>
        <v>220604.03474224609</v>
      </c>
      <c r="Y7" s="6">
        <f t="shared" si="9"/>
        <v>224981.16186351649</v>
      </c>
      <c r="Z7" s="6">
        <f t="shared" si="9"/>
        <v>219435.97653871588</v>
      </c>
      <c r="AA7" s="6">
        <f t="shared" ref="AA7:AG7" si="10">SUM(AA8:AA12)</f>
        <v>224355.26208597518</v>
      </c>
      <c r="AB7" s="6">
        <f t="shared" si="10"/>
        <v>237505.17325570495</v>
      </c>
      <c r="AC7" s="6">
        <f t="shared" si="10"/>
        <v>247318.05274726858</v>
      </c>
      <c r="AD7" s="6">
        <f t="shared" si="10"/>
        <v>239614.433433511</v>
      </c>
      <c r="AE7" s="6">
        <f t="shared" si="10"/>
        <v>236708.93056554074</v>
      </c>
      <c r="AF7" s="6">
        <f t="shared" si="10"/>
        <v>243470.90483737632</v>
      </c>
      <c r="AG7" s="6">
        <f t="shared" si="10"/>
        <v>243985.98924805166</v>
      </c>
      <c r="AH7" s="45">
        <f t="shared" ref="AH7:AO7" si="11">SUM(AH8:AH12)</f>
        <v>243490.7923652418</v>
      </c>
      <c r="AI7" s="45">
        <f t="shared" si="11"/>
        <v>242521.50393667817</v>
      </c>
      <c r="AJ7" s="45">
        <f t="shared" si="11"/>
        <v>246170.02474112759</v>
      </c>
      <c r="AK7" s="45">
        <f t="shared" si="11"/>
        <v>254017.71425238735</v>
      </c>
      <c r="AL7" s="45">
        <f t="shared" si="11"/>
        <v>245326.08497135472</v>
      </c>
      <c r="AM7" s="45">
        <f t="shared" si="11"/>
        <v>246042.90204579529</v>
      </c>
      <c r="AN7" s="45">
        <f t="shared" si="11"/>
        <v>248072.20208713569</v>
      </c>
      <c r="AO7" s="45">
        <f t="shared" si="11"/>
        <v>256169.9554861559</v>
      </c>
      <c r="AP7" s="45">
        <f>SUM(AP8:AP12)</f>
        <v>251962</v>
      </c>
      <c r="AQ7" s="45">
        <f t="shared" ref="AQ7:AX7" si="12">SUM(AQ8:AQ12)</f>
        <v>252627</v>
      </c>
      <c r="AR7" s="45">
        <f t="shared" si="12"/>
        <v>261785</v>
      </c>
      <c r="AS7" s="45">
        <f t="shared" si="12"/>
        <v>264574</v>
      </c>
      <c r="AT7" s="45">
        <f t="shared" si="12"/>
        <v>252127</v>
      </c>
      <c r="AU7" s="45">
        <f t="shared" si="12"/>
        <v>254032</v>
      </c>
      <c r="AV7" s="45">
        <f t="shared" si="12"/>
        <v>257071</v>
      </c>
      <c r="AW7" s="45">
        <f t="shared" si="12"/>
        <v>261013</v>
      </c>
      <c r="AX7" s="45">
        <f t="shared" si="12"/>
        <v>256427</v>
      </c>
      <c r="AY7" s="45">
        <v>255432</v>
      </c>
      <c r="AZ7" s="45">
        <v>264067</v>
      </c>
      <c r="BA7" s="45">
        <v>270280</v>
      </c>
      <c r="BB7" s="45">
        <v>260509</v>
      </c>
      <c r="BC7" s="49"/>
    </row>
    <row r="8" spans="1:392" ht="25.5" x14ac:dyDescent="0.2">
      <c r="A8" s="8" t="s">
        <v>18</v>
      </c>
      <c r="B8" s="31" t="s">
        <v>19</v>
      </c>
      <c r="C8" s="62">
        <v>53580.521082600448</v>
      </c>
      <c r="D8" s="63">
        <v>59926.513968681444</v>
      </c>
      <c r="E8" s="63">
        <v>59169.756362556727</v>
      </c>
      <c r="F8" s="63">
        <v>52474.557536626919</v>
      </c>
      <c r="G8" s="63">
        <v>47072.27861343127</v>
      </c>
      <c r="H8" s="63">
        <v>53180.187361345903</v>
      </c>
      <c r="I8" s="63">
        <v>53641.402243544617</v>
      </c>
      <c r="J8" s="63">
        <v>48314.654621926144</v>
      </c>
      <c r="K8" s="63">
        <v>43262.547980865747</v>
      </c>
      <c r="L8" s="63">
        <v>50347.620728722526</v>
      </c>
      <c r="M8" s="63">
        <v>51682.096570044836</v>
      </c>
      <c r="N8" s="63">
        <v>44446.598524377448</v>
      </c>
      <c r="O8" s="63">
        <v>41475.433654710163</v>
      </c>
      <c r="P8" s="63">
        <v>48662.249648618374</v>
      </c>
      <c r="Q8" s="6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60872</v>
      </c>
      <c r="BA8" s="4">
        <v>62840</v>
      </c>
      <c r="BB8" s="4">
        <v>62628</v>
      </c>
      <c r="BC8" s="50"/>
    </row>
    <row r="9" spans="1:392" ht="12.75" x14ac:dyDescent="0.2">
      <c r="A9" s="8" t="s">
        <v>20</v>
      </c>
      <c r="B9" s="31" t="s">
        <v>21</v>
      </c>
      <c r="C9" s="62">
        <v>18543.69380963494</v>
      </c>
      <c r="D9" s="63">
        <v>18831.094305482777</v>
      </c>
      <c r="E9" s="63">
        <v>18423.8540933648</v>
      </c>
      <c r="F9" s="63">
        <v>17970.07619894619</v>
      </c>
      <c r="G9" s="63">
        <v>18321.135912454454</v>
      </c>
      <c r="H9" s="63">
        <v>18712.309721659236</v>
      </c>
      <c r="I9" s="63">
        <v>18666.910719807329</v>
      </c>
      <c r="J9" s="63">
        <v>18307.770109942518</v>
      </c>
      <c r="K9" s="63">
        <v>18652.064184742016</v>
      </c>
      <c r="L9" s="63">
        <v>19195.129240324339</v>
      </c>
      <c r="M9" s="63">
        <v>19074.423080138946</v>
      </c>
      <c r="N9" s="63">
        <v>19295.074114398514</v>
      </c>
      <c r="O9" s="63">
        <v>18701.11142483036</v>
      </c>
      <c r="P9" s="63">
        <v>18799.381647861181</v>
      </c>
      <c r="Q9" s="6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23845</v>
      </c>
      <c r="BA9" s="4">
        <v>22777</v>
      </c>
      <c r="BB9" s="4">
        <v>21525</v>
      </c>
      <c r="BC9" s="50"/>
    </row>
    <row r="10" spans="1:392" ht="12.75" x14ac:dyDescent="0.2">
      <c r="A10" s="8" t="s">
        <v>22</v>
      </c>
      <c r="B10" s="31" t="s">
        <v>23</v>
      </c>
      <c r="C10" s="62">
        <v>13457.040288680682</v>
      </c>
      <c r="D10" s="63">
        <v>12874.512196107244</v>
      </c>
      <c r="E10" s="63">
        <v>13206.186529209259</v>
      </c>
      <c r="F10" s="63">
        <v>13454.629857182912</v>
      </c>
      <c r="G10" s="63">
        <v>13575.076461400042</v>
      </c>
      <c r="H10" s="63">
        <v>13700.564610327496</v>
      </c>
      <c r="I10" s="63">
        <v>13736.894457369654</v>
      </c>
      <c r="J10" s="63">
        <v>14073.232668956703</v>
      </c>
      <c r="K10" s="63">
        <v>14338.324958383542</v>
      </c>
      <c r="L10" s="63">
        <v>14448.530868458369</v>
      </c>
      <c r="M10" s="63">
        <v>14404.437043568896</v>
      </c>
      <c r="N10" s="63">
        <v>14774.156824930109</v>
      </c>
      <c r="O10" s="63">
        <v>14934.029192569807</v>
      </c>
      <c r="P10" s="63">
        <v>15089.505073403494</v>
      </c>
      <c r="Q10" s="6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27482</v>
      </c>
      <c r="BA10" s="4">
        <v>27441</v>
      </c>
      <c r="BB10" s="4">
        <v>27492</v>
      </c>
      <c r="BC10" s="50"/>
    </row>
    <row r="11" spans="1:392" ht="12.75" x14ac:dyDescent="0.2">
      <c r="A11" s="8" t="s">
        <v>24</v>
      </c>
      <c r="B11" s="31" t="s">
        <v>25</v>
      </c>
      <c r="C11" s="62">
        <v>98294.720340098342</v>
      </c>
      <c r="D11" s="63">
        <v>84632.959383103604</v>
      </c>
      <c r="E11" s="63">
        <v>90854.577780656342</v>
      </c>
      <c r="F11" s="63">
        <v>94383.780381123099</v>
      </c>
      <c r="G11" s="63">
        <v>89074.940117658218</v>
      </c>
      <c r="H11" s="63">
        <v>87010.82003397221</v>
      </c>
      <c r="I11" s="63">
        <v>84415.791538038568</v>
      </c>
      <c r="J11" s="63">
        <v>84130.845238246766</v>
      </c>
      <c r="K11" s="63">
        <v>86616.471341662706</v>
      </c>
      <c r="L11" s="63">
        <v>85222.632201947024</v>
      </c>
      <c r="M11" s="63">
        <v>83155.569671663266</v>
      </c>
      <c r="N11" s="63">
        <v>84440.262960833614</v>
      </c>
      <c r="O11" s="63">
        <v>83959.219374152119</v>
      </c>
      <c r="P11" s="63">
        <v>81332.28029870936</v>
      </c>
      <c r="Q11" s="6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109684</v>
      </c>
      <c r="BA11" s="4">
        <v>111383</v>
      </c>
      <c r="BB11" s="4">
        <v>107371</v>
      </c>
      <c r="BC11" s="50"/>
    </row>
    <row r="12" spans="1:392" ht="12.75" x14ac:dyDescent="0.2">
      <c r="A12" s="8" t="s">
        <v>26</v>
      </c>
      <c r="B12" s="31" t="s">
        <v>27</v>
      </c>
      <c r="C12" s="62">
        <v>34333.543066610051</v>
      </c>
      <c r="D12" s="63">
        <v>32586.748008188748</v>
      </c>
      <c r="E12" s="63">
        <v>37109.290065638532</v>
      </c>
      <c r="F12" s="63">
        <v>34025.526362446966</v>
      </c>
      <c r="G12" s="63">
        <v>34669.119263601671</v>
      </c>
      <c r="H12" s="63">
        <v>35042.412218734717</v>
      </c>
      <c r="I12" s="63">
        <v>37567.903807981063</v>
      </c>
      <c r="J12" s="63">
        <v>36480.95905817506</v>
      </c>
      <c r="K12" s="63">
        <v>35861.810302717327</v>
      </c>
      <c r="L12" s="63">
        <v>37562.159658017699</v>
      </c>
      <c r="M12" s="63">
        <v>39634.754551197344</v>
      </c>
      <c r="N12" s="63">
        <v>37712.760952538112</v>
      </c>
      <c r="O12" s="63">
        <v>38174.807337162762</v>
      </c>
      <c r="P12" s="63">
        <v>38745.661230857593</v>
      </c>
      <c r="Q12" s="6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42184</v>
      </c>
      <c r="BA12" s="4">
        <v>45839</v>
      </c>
      <c r="BB12" s="4">
        <v>41493</v>
      </c>
      <c r="BC12" s="50"/>
    </row>
    <row r="13" spans="1:392" ht="11.25" x14ac:dyDescent="0.2">
      <c r="A13" s="39" t="s">
        <v>28</v>
      </c>
      <c r="B13" s="33" t="s">
        <v>29</v>
      </c>
      <c r="C13" s="67">
        <f t="shared" ref="C13:Q13" si="13">SUM(C14:C19)</f>
        <v>109712.90068887846</v>
      </c>
      <c r="D13" s="68">
        <f t="shared" si="13"/>
        <v>110040.40774498681</v>
      </c>
      <c r="E13" s="68">
        <f t="shared" si="13"/>
        <v>108788.42029938256</v>
      </c>
      <c r="F13" s="68">
        <f t="shared" si="13"/>
        <v>106483.02309868982</v>
      </c>
      <c r="G13" s="68">
        <f t="shared" si="13"/>
        <v>104303.71252760106</v>
      </c>
      <c r="H13" s="68">
        <f t="shared" si="13"/>
        <v>101296.84807474015</v>
      </c>
      <c r="I13" s="68">
        <f t="shared" si="13"/>
        <v>99019.337146917387</v>
      </c>
      <c r="J13" s="68">
        <f t="shared" si="13"/>
        <v>98730.387833250643</v>
      </c>
      <c r="K13" s="68">
        <f t="shared" si="13"/>
        <v>98486.375948390763</v>
      </c>
      <c r="L13" s="68">
        <f t="shared" si="13"/>
        <v>97496.697292665485</v>
      </c>
      <c r="M13" s="68">
        <f t="shared" si="13"/>
        <v>95753.489350884483</v>
      </c>
      <c r="N13" s="68">
        <f t="shared" si="13"/>
        <v>93990.487695725518</v>
      </c>
      <c r="O13" s="68">
        <f t="shared" si="13"/>
        <v>93021.155541914806</v>
      </c>
      <c r="P13" s="68">
        <f t="shared" si="13"/>
        <v>89220.515384924118</v>
      </c>
      <c r="Q13" s="68">
        <f t="shared" si="13"/>
        <v>88299.398947821799</v>
      </c>
      <c r="R13" s="7">
        <f t="shared" ref="R13:Z13" si="14">SUM(R14:R19)</f>
        <v>89145.580846799596</v>
      </c>
      <c r="S13" s="7">
        <f t="shared" si="14"/>
        <v>89982.732518467994</v>
      </c>
      <c r="T13" s="7">
        <f t="shared" si="14"/>
        <v>90263.612333091543</v>
      </c>
      <c r="U13" s="7">
        <f t="shared" si="14"/>
        <v>88122.822716390743</v>
      </c>
      <c r="V13" s="7">
        <f t="shared" si="14"/>
        <v>88318.116149125824</v>
      </c>
      <c r="W13" s="7">
        <f t="shared" si="14"/>
        <v>89596.18819697242</v>
      </c>
      <c r="X13" s="7">
        <f t="shared" si="14"/>
        <v>88524.341313478682</v>
      </c>
      <c r="Y13" s="7">
        <f t="shared" si="14"/>
        <v>90246.729620525788</v>
      </c>
      <c r="Z13" s="7">
        <f t="shared" si="14"/>
        <v>91031.300090915989</v>
      </c>
      <c r="AA13" s="7">
        <f t="shared" ref="AA13:AG13" si="15">SUM(AA14:AA19)</f>
        <v>94061.182097485711</v>
      </c>
      <c r="AB13" s="7">
        <f>SUM(AB14:AB19)</f>
        <v>95201.139730630253</v>
      </c>
      <c r="AC13" s="7">
        <f t="shared" si="15"/>
        <v>95004.434383685933</v>
      </c>
      <c r="AD13" s="7">
        <f t="shared" si="15"/>
        <v>90381.388969237843</v>
      </c>
      <c r="AE13" s="7">
        <f t="shared" si="15"/>
        <v>91134.123820102031</v>
      </c>
      <c r="AF13" s="7">
        <f t="shared" si="15"/>
        <v>92063.124446525704</v>
      </c>
      <c r="AG13" s="7">
        <f t="shared" si="15"/>
        <v>90997.785370264392</v>
      </c>
      <c r="AH13" s="14">
        <f t="shared" ref="AH13:AO13" si="16">SUM(AH14:AH19)</f>
        <v>87590.948990682562</v>
      </c>
      <c r="AI13" s="14">
        <f t="shared" si="16"/>
        <v>87410.810574686358</v>
      </c>
      <c r="AJ13" s="14">
        <f t="shared" si="16"/>
        <v>87689.974611118683</v>
      </c>
      <c r="AK13" s="14">
        <f t="shared" si="16"/>
        <v>85348.192785303007</v>
      </c>
      <c r="AL13" s="14">
        <f t="shared" si="16"/>
        <v>85126.138768492034</v>
      </c>
      <c r="AM13" s="14">
        <f t="shared" si="16"/>
        <v>86466.764448854636</v>
      </c>
      <c r="AN13" s="14">
        <f t="shared" si="16"/>
        <v>88982.746863789376</v>
      </c>
      <c r="AO13" s="14">
        <f t="shared" si="16"/>
        <v>87816.033417535524</v>
      </c>
      <c r="AP13" s="14">
        <f>SUM(AP14:AP19)</f>
        <v>86292</v>
      </c>
      <c r="AQ13" s="14">
        <f t="shared" ref="AQ13:AX13" si="17">SUM(AQ14:AQ19)</f>
        <v>85709</v>
      </c>
      <c r="AR13" s="14">
        <f t="shared" si="17"/>
        <v>85435</v>
      </c>
      <c r="AS13" s="14">
        <f t="shared" si="17"/>
        <v>84231</v>
      </c>
      <c r="AT13" s="14">
        <f t="shared" si="17"/>
        <v>73210</v>
      </c>
      <c r="AU13" s="14">
        <f t="shared" si="17"/>
        <v>73265</v>
      </c>
      <c r="AV13" s="14">
        <f t="shared" si="17"/>
        <v>71318</v>
      </c>
      <c r="AW13" s="14">
        <f t="shared" si="17"/>
        <v>71415</v>
      </c>
      <c r="AX13" s="14">
        <f t="shared" si="17"/>
        <v>69847</v>
      </c>
      <c r="AY13" s="14">
        <v>69218</v>
      </c>
      <c r="AZ13" s="14">
        <v>69633</v>
      </c>
      <c r="BA13" s="14">
        <v>73439</v>
      </c>
      <c r="BB13" s="14">
        <v>71520</v>
      </c>
      <c r="BC13" s="49"/>
    </row>
    <row r="14" spans="1:392" ht="12.75" x14ac:dyDescent="0.2">
      <c r="A14" s="8" t="s">
        <v>30</v>
      </c>
      <c r="B14" s="31" t="s">
        <v>31</v>
      </c>
      <c r="C14" s="62">
        <v>9508.2082483946397</v>
      </c>
      <c r="D14" s="63">
        <v>10527.211026748528</v>
      </c>
      <c r="E14" s="63">
        <v>10365.075478179981</v>
      </c>
      <c r="F14" s="63">
        <v>10191.595765313172</v>
      </c>
      <c r="G14" s="63">
        <v>10243.520186688185</v>
      </c>
      <c r="H14" s="63">
        <v>9553.4400397156242</v>
      </c>
      <c r="I14" s="63">
        <v>9209.19600561056</v>
      </c>
      <c r="J14" s="63">
        <v>9163.9628981943297</v>
      </c>
      <c r="K14" s="63">
        <v>9013.2566767425997</v>
      </c>
      <c r="L14" s="63">
        <v>9130.7412918103837</v>
      </c>
      <c r="M14" s="63">
        <v>8771.6019897277583</v>
      </c>
      <c r="N14" s="63">
        <v>8556.0694800921428</v>
      </c>
      <c r="O14" s="63">
        <v>8537.4487086306926</v>
      </c>
      <c r="P14" s="63">
        <v>8632.8910061200841</v>
      </c>
      <c r="Q14" s="6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6929</v>
      </c>
      <c r="BA14" s="4">
        <v>7080</v>
      </c>
      <c r="BB14" s="4">
        <v>6966</v>
      </c>
      <c r="BC14" s="50"/>
    </row>
    <row r="15" spans="1:392" ht="12.75" x14ac:dyDescent="0.2">
      <c r="A15" s="8" t="s">
        <v>32</v>
      </c>
      <c r="B15" s="31" t="s">
        <v>33</v>
      </c>
      <c r="C15" s="62">
        <v>26149.967552897477</v>
      </c>
      <c r="D15" s="63">
        <v>25232.706760399236</v>
      </c>
      <c r="E15" s="63">
        <v>25233.817427662882</v>
      </c>
      <c r="F15" s="63">
        <v>25964.97009793183</v>
      </c>
      <c r="G15" s="63">
        <v>25708.270834115709</v>
      </c>
      <c r="H15" s="63">
        <v>24005.059283840725</v>
      </c>
      <c r="I15" s="63">
        <v>24470.933053033532</v>
      </c>
      <c r="J15" s="63">
        <v>24252.740747917138</v>
      </c>
      <c r="K15" s="63">
        <v>23874.345969272108</v>
      </c>
      <c r="L15" s="63">
        <v>23163.452334461672</v>
      </c>
      <c r="M15" s="63">
        <v>22547.262154645807</v>
      </c>
      <c r="N15" s="63">
        <v>21900.579833811258</v>
      </c>
      <c r="O15" s="63">
        <v>21599.773968506477</v>
      </c>
      <c r="P15" s="63">
        <v>21830.464096153653</v>
      </c>
      <c r="Q15" s="6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18488</v>
      </c>
      <c r="BA15" s="4">
        <v>20187</v>
      </c>
      <c r="BB15" s="4">
        <v>20264</v>
      </c>
      <c r="BC15" s="50"/>
    </row>
    <row r="16" spans="1:392" ht="12.75" x14ac:dyDescent="0.2">
      <c r="A16" s="8" t="s">
        <v>34</v>
      </c>
      <c r="B16" s="31" t="s">
        <v>35</v>
      </c>
      <c r="C16" s="62">
        <v>5349.6142994311076</v>
      </c>
      <c r="D16" s="63">
        <v>5415.4451583071441</v>
      </c>
      <c r="E16" s="63">
        <v>5355.1508591363445</v>
      </c>
      <c r="F16" s="63">
        <v>5206.7455221927721</v>
      </c>
      <c r="G16" s="63">
        <v>5123.0311614747006</v>
      </c>
      <c r="H16" s="63">
        <v>5102.1851643993023</v>
      </c>
      <c r="I16" s="63">
        <v>5120.103072225902</v>
      </c>
      <c r="J16" s="63">
        <v>4984.1916877159747</v>
      </c>
      <c r="K16" s="63">
        <v>4940.5774332910505</v>
      </c>
      <c r="L16" s="63">
        <v>5012.8882250482729</v>
      </c>
      <c r="M16" s="63">
        <v>4705.3922474732726</v>
      </c>
      <c r="N16" s="63">
        <v>4618.486278342355</v>
      </c>
      <c r="O16" s="63">
        <v>4646.3345470085033</v>
      </c>
      <c r="P16" s="63">
        <v>4482.1607512721939</v>
      </c>
      <c r="Q16" s="6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4884</v>
      </c>
      <c r="BA16" s="4">
        <v>4963</v>
      </c>
      <c r="BB16" s="4">
        <v>4928</v>
      </c>
      <c r="BC16" s="50"/>
    </row>
    <row r="17" spans="1:55" ht="12.75" x14ac:dyDescent="0.2">
      <c r="A17" s="8" t="s">
        <v>36</v>
      </c>
      <c r="B17" s="31" t="s">
        <v>37</v>
      </c>
      <c r="C17" s="62">
        <v>53668.308153389306</v>
      </c>
      <c r="D17" s="63">
        <v>54401.362023704089</v>
      </c>
      <c r="E17" s="63">
        <v>53845.663985452571</v>
      </c>
      <c r="F17" s="63">
        <v>51052.194309612823</v>
      </c>
      <c r="G17" s="63">
        <v>49042.332696633741</v>
      </c>
      <c r="H17" s="63">
        <v>48634.073101465736</v>
      </c>
      <c r="I17" s="63">
        <v>46312.616381299791</v>
      </c>
      <c r="J17" s="63">
        <v>47267.891849993342</v>
      </c>
      <c r="K17" s="63">
        <v>47081.420447661927</v>
      </c>
      <c r="L17" s="63">
        <v>46828.956244479596</v>
      </c>
      <c r="M17" s="63">
        <v>47194.096651174623</v>
      </c>
      <c r="N17" s="63">
        <v>46110.575569125438</v>
      </c>
      <c r="O17" s="63">
        <v>45394.019498839094</v>
      </c>
      <c r="P17" s="63">
        <v>41817.107042727599</v>
      </c>
      <c r="Q17" s="6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28322</v>
      </c>
      <c r="BA17" s="4">
        <v>30670</v>
      </c>
      <c r="BB17" s="4">
        <v>28858</v>
      </c>
      <c r="BC17" s="50"/>
    </row>
    <row r="18" spans="1:55" ht="25.5" x14ac:dyDescent="0.2">
      <c r="A18" s="8" t="s">
        <v>38</v>
      </c>
      <c r="B18" s="31" t="s">
        <v>39</v>
      </c>
      <c r="C18" s="62">
        <v>5587.0094973692321</v>
      </c>
      <c r="D18" s="63">
        <v>5606.7084287648777</v>
      </c>
      <c r="E18" s="63">
        <v>5642.4517267281772</v>
      </c>
      <c r="F18" s="63">
        <v>5808.8774498068551</v>
      </c>
      <c r="G18" s="63">
        <v>5560.244613139037</v>
      </c>
      <c r="H18" s="63">
        <v>5450.5491165921603</v>
      </c>
      <c r="I18" s="63">
        <v>5902.482707294067</v>
      </c>
      <c r="J18" s="63">
        <v>5791.4618559177179</v>
      </c>
      <c r="K18" s="63">
        <v>5582.3219226604806</v>
      </c>
      <c r="L18" s="63">
        <v>5484.6334350246407</v>
      </c>
      <c r="M18" s="63">
        <v>5253.143440392535</v>
      </c>
      <c r="N18" s="63">
        <v>5360.9219582677897</v>
      </c>
      <c r="O18" s="63">
        <v>5081.6473832399652</v>
      </c>
      <c r="P18" s="63">
        <v>4856.600283250601</v>
      </c>
      <c r="Q18" s="6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4549</v>
      </c>
      <c r="BA18" s="4">
        <v>4583</v>
      </c>
      <c r="BB18" s="4">
        <v>4569</v>
      </c>
      <c r="BC18" s="50"/>
    </row>
    <row r="19" spans="1:55" ht="12.75" x14ac:dyDescent="0.2">
      <c r="A19" s="8" t="s">
        <v>40</v>
      </c>
      <c r="B19" s="31" t="s">
        <v>41</v>
      </c>
      <c r="C19" s="62">
        <v>9449.7929373967108</v>
      </c>
      <c r="D19" s="63">
        <v>8856.9743470629346</v>
      </c>
      <c r="E19" s="63">
        <v>8346.2608222226008</v>
      </c>
      <c r="F19" s="63">
        <v>8258.6399538323676</v>
      </c>
      <c r="G19" s="63">
        <v>8626.3130355496869</v>
      </c>
      <c r="H19" s="63">
        <v>8551.5413687266118</v>
      </c>
      <c r="I19" s="63">
        <v>8004.0059274535361</v>
      </c>
      <c r="J19" s="63">
        <v>7270.1387935121375</v>
      </c>
      <c r="K19" s="63">
        <v>7994.4534987625821</v>
      </c>
      <c r="L19" s="63">
        <v>7876.0257618409269</v>
      </c>
      <c r="M19" s="63">
        <v>7281.9928674704906</v>
      </c>
      <c r="N19" s="63">
        <v>7443.8545760865454</v>
      </c>
      <c r="O19" s="63">
        <v>7761.9314356900686</v>
      </c>
      <c r="P19" s="63">
        <v>7601.2922053999773</v>
      </c>
      <c r="Q19" s="6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6461</v>
      </c>
      <c r="BA19" s="4">
        <v>5956</v>
      </c>
      <c r="BB19" s="4">
        <v>5935</v>
      </c>
      <c r="BC19" s="50"/>
    </row>
    <row r="20" spans="1:55" ht="33.75" x14ac:dyDescent="0.2">
      <c r="A20" s="39" t="s">
        <v>42</v>
      </c>
      <c r="B20" s="33" t="s">
        <v>43</v>
      </c>
      <c r="C20" s="67">
        <f t="shared" ref="C20:Q20" si="18">SUM(C21:C25)</f>
        <v>127544.06164918291</v>
      </c>
      <c r="D20" s="68">
        <f t="shared" si="18"/>
        <v>129035.43170420622</v>
      </c>
      <c r="E20" s="68">
        <f t="shared" si="18"/>
        <v>131634.50373207638</v>
      </c>
      <c r="F20" s="68">
        <f t="shared" si="18"/>
        <v>130220.98376467165</v>
      </c>
      <c r="G20" s="68">
        <f t="shared" si="18"/>
        <v>127935.37317687176</v>
      </c>
      <c r="H20" s="68">
        <f t="shared" si="18"/>
        <v>131883.9987648176</v>
      </c>
      <c r="I20" s="68">
        <f t="shared" si="18"/>
        <v>131025.49055155891</v>
      </c>
      <c r="J20" s="68">
        <f t="shared" si="18"/>
        <v>132760.20533564876</v>
      </c>
      <c r="K20" s="68">
        <f t="shared" si="18"/>
        <v>134668.863739336</v>
      </c>
      <c r="L20" s="68">
        <f t="shared" si="18"/>
        <v>134601.16959440763</v>
      </c>
      <c r="M20" s="68">
        <f t="shared" si="18"/>
        <v>132482.42795779134</v>
      </c>
      <c r="N20" s="68">
        <f t="shared" si="18"/>
        <v>135740.75089928805</v>
      </c>
      <c r="O20" s="68">
        <f t="shared" si="18"/>
        <v>138797.80359336027</v>
      </c>
      <c r="P20" s="68">
        <f t="shared" si="18"/>
        <v>139664.21689754823</v>
      </c>
      <c r="Q20" s="68">
        <f t="shared" si="18"/>
        <v>137301.18571483315</v>
      </c>
      <c r="R20" s="7">
        <f t="shared" ref="R20:Z20" si="19">SUM(R21:R25)</f>
        <v>135986.52019383878</v>
      </c>
      <c r="S20" s="7">
        <f t="shared" si="19"/>
        <v>137100.81747140057</v>
      </c>
      <c r="T20" s="7">
        <f t="shared" si="19"/>
        <v>139282.5920847964</v>
      </c>
      <c r="U20" s="7">
        <f t="shared" si="19"/>
        <v>139114.18333464969</v>
      </c>
      <c r="V20" s="7">
        <f t="shared" si="19"/>
        <v>137714.27185986406</v>
      </c>
      <c r="W20" s="7">
        <f t="shared" si="19"/>
        <v>137509.33260907434</v>
      </c>
      <c r="X20" s="7">
        <f t="shared" si="19"/>
        <v>138087.07766091981</v>
      </c>
      <c r="Y20" s="7">
        <f t="shared" si="19"/>
        <v>136899.32515015145</v>
      </c>
      <c r="Z20" s="7">
        <f t="shared" si="19"/>
        <v>135680.46964926872</v>
      </c>
      <c r="AA20" s="7">
        <f t="shared" ref="AA20:AG20" si="20">SUM(AA21:AA25)</f>
        <v>137908.37415196851</v>
      </c>
      <c r="AB20" s="7">
        <f t="shared" si="20"/>
        <v>136274.85448393747</v>
      </c>
      <c r="AC20" s="7">
        <f t="shared" si="20"/>
        <v>134415.05485444231</v>
      </c>
      <c r="AD20" s="7">
        <f t="shared" si="20"/>
        <v>135161.75248649903</v>
      </c>
      <c r="AE20" s="7">
        <f t="shared" si="20"/>
        <v>134005.76737239011</v>
      </c>
      <c r="AF20" s="7">
        <f t="shared" si="20"/>
        <v>134746.07241470425</v>
      </c>
      <c r="AG20" s="7">
        <f t="shared" si="20"/>
        <v>132955.82742372857</v>
      </c>
      <c r="AH20" s="14">
        <f t="shared" ref="AH20:AO20" si="21">SUM(AH21:AH25)</f>
        <v>132067.91694431801</v>
      </c>
      <c r="AI20" s="14">
        <f t="shared" si="21"/>
        <v>132865.98372980685</v>
      </c>
      <c r="AJ20" s="14">
        <f t="shared" si="21"/>
        <v>132289.25594273058</v>
      </c>
      <c r="AK20" s="14">
        <f t="shared" si="21"/>
        <v>130610.83236580186</v>
      </c>
      <c r="AL20" s="14">
        <f t="shared" si="21"/>
        <v>134027.92385180682</v>
      </c>
      <c r="AM20" s="14">
        <f t="shared" si="21"/>
        <v>135712.4446731623</v>
      </c>
      <c r="AN20" s="14">
        <f t="shared" si="21"/>
        <v>135847.23215173688</v>
      </c>
      <c r="AO20" s="14">
        <f t="shared" si="21"/>
        <v>135116.97541896568</v>
      </c>
      <c r="AP20" s="14">
        <f>SUM(AP21:AP25)</f>
        <v>131339</v>
      </c>
      <c r="AQ20" s="14">
        <f t="shared" ref="AQ20:AX20" si="22">SUM(AQ21:AQ25)</f>
        <v>131804</v>
      </c>
      <c r="AR20" s="14">
        <f t="shared" si="22"/>
        <v>130540</v>
      </c>
      <c r="AS20" s="14">
        <f t="shared" si="22"/>
        <v>127076</v>
      </c>
      <c r="AT20" s="14">
        <f t="shared" si="22"/>
        <v>115630</v>
      </c>
      <c r="AU20" s="14">
        <f t="shared" si="22"/>
        <v>115419</v>
      </c>
      <c r="AV20" s="14">
        <f t="shared" si="22"/>
        <v>114362</v>
      </c>
      <c r="AW20" s="14">
        <f t="shared" si="22"/>
        <v>115606</v>
      </c>
      <c r="AX20" s="14">
        <f t="shared" si="22"/>
        <v>113189</v>
      </c>
      <c r="AY20" s="14">
        <v>113339</v>
      </c>
      <c r="AZ20" s="14">
        <v>114945</v>
      </c>
      <c r="BA20" s="14">
        <v>112546</v>
      </c>
      <c r="BB20" s="14">
        <v>113386</v>
      </c>
      <c r="BC20" s="49"/>
    </row>
    <row r="21" spans="1:55" ht="12.75" x14ac:dyDescent="0.2">
      <c r="A21" s="8" t="s">
        <v>44</v>
      </c>
      <c r="B21" s="31" t="s">
        <v>45</v>
      </c>
      <c r="C21" s="62">
        <v>17373.327413449599</v>
      </c>
      <c r="D21" s="63">
        <v>17156.112111769504</v>
      </c>
      <c r="E21" s="63">
        <v>18771.510270838957</v>
      </c>
      <c r="F21" s="63">
        <v>17974.077769481955</v>
      </c>
      <c r="G21" s="63">
        <v>17250.909380180714</v>
      </c>
      <c r="H21" s="63">
        <v>17279.814597507357</v>
      </c>
      <c r="I21" s="63">
        <v>17472.48144675498</v>
      </c>
      <c r="J21" s="63">
        <v>17689.496503350525</v>
      </c>
      <c r="K21" s="63">
        <v>17438.668693740965</v>
      </c>
      <c r="L21" s="63">
        <v>17002.527765530835</v>
      </c>
      <c r="M21" s="63">
        <v>18428.828094940898</v>
      </c>
      <c r="N21" s="63">
        <v>18086.315694267003</v>
      </c>
      <c r="O21" s="63">
        <v>17309.318170580107</v>
      </c>
      <c r="P21" s="63">
        <v>17536.052906987334</v>
      </c>
      <c r="Q21" s="6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14666</v>
      </c>
      <c r="BA21" s="4">
        <v>14589</v>
      </c>
      <c r="BB21" s="4">
        <v>14598</v>
      </c>
      <c r="BC21" s="50"/>
    </row>
    <row r="22" spans="1:55" ht="12.75" x14ac:dyDescent="0.2">
      <c r="A22" s="8" t="s">
        <v>46</v>
      </c>
      <c r="B22" s="31" t="s">
        <v>47</v>
      </c>
      <c r="C22" s="62">
        <v>23721.817341461261</v>
      </c>
      <c r="D22" s="63">
        <v>23471.807370201393</v>
      </c>
      <c r="E22" s="63">
        <v>22820.367673147171</v>
      </c>
      <c r="F22" s="63">
        <v>22708.835607475256</v>
      </c>
      <c r="G22" s="63">
        <v>22359.243295102649</v>
      </c>
      <c r="H22" s="63">
        <v>22742.891955664138</v>
      </c>
      <c r="I22" s="63">
        <v>22736.747436315865</v>
      </c>
      <c r="J22" s="63">
        <v>22578.281626913278</v>
      </c>
      <c r="K22" s="63">
        <v>22539.133087317256</v>
      </c>
      <c r="L22" s="63">
        <v>22640.161256788811</v>
      </c>
      <c r="M22" s="63">
        <v>22526.607089770514</v>
      </c>
      <c r="N22" s="63">
        <v>23036.916394588683</v>
      </c>
      <c r="O22" s="63">
        <v>24509.733765328212</v>
      </c>
      <c r="P22" s="63">
        <v>24853.679614490007</v>
      </c>
      <c r="Q22" s="6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29303</v>
      </c>
      <c r="BA22" s="4">
        <v>28535</v>
      </c>
      <c r="BB22" s="4">
        <v>28116</v>
      </c>
      <c r="BC22" s="50"/>
    </row>
    <row r="23" spans="1:55" ht="12.75" x14ac:dyDescent="0.2">
      <c r="A23" s="8" t="s">
        <v>48</v>
      </c>
      <c r="B23" s="31" t="s">
        <v>49</v>
      </c>
      <c r="C23" s="62">
        <v>31075.95223517183</v>
      </c>
      <c r="D23" s="63">
        <v>31458.336478946847</v>
      </c>
      <c r="E23" s="63">
        <v>32364.382056674076</v>
      </c>
      <c r="F23" s="63">
        <v>34002.073054219865</v>
      </c>
      <c r="G23" s="63">
        <v>35390.31262304978</v>
      </c>
      <c r="H23" s="63">
        <v>36602.166959566304</v>
      </c>
      <c r="I23" s="63">
        <v>36705.995032031453</v>
      </c>
      <c r="J23" s="63">
        <v>37827.078945926034</v>
      </c>
      <c r="K23" s="63">
        <v>38537.330586871918</v>
      </c>
      <c r="L23" s="63">
        <v>39607.679034347384</v>
      </c>
      <c r="M23" s="63">
        <v>38979.885873230749</v>
      </c>
      <c r="N23" s="63">
        <v>38650.399927938073</v>
      </c>
      <c r="O23" s="63">
        <v>40053.942492530732</v>
      </c>
      <c r="P23" s="63">
        <v>40634.657550298783</v>
      </c>
      <c r="Q23" s="6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27752</v>
      </c>
      <c r="BA23" s="4">
        <v>27608</v>
      </c>
      <c r="BB23" s="4">
        <v>28317</v>
      </c>
      <c r="BC23" s="50"/>
    </row>
    <row r="24" spans="1:55" ht="12.75" x14ac:dyDescent="0.2">
      <c r="A24" s="8" t="s">
        <v>50</v>
      </c>
      <c r="B24" s="31" t="s">
        <v>51</v>
      </c>
      <c r="C24" s="62">
        <v>24760.36451500102</v>
      </c>
      <c r="D24" s="63">
        <v>25078.349396611986</v>
      </c>
      <c r="E24" s="63">
        <v>26316.886996283054</v>
      </c>
      <c r="F24" s="63">
        <v>25993.357037563077</v>
      </c>
      <c r="G24" s="63">
        <v>23726.784126817132</v>
      </c>
      <c r="H24" s="63">
        <v>24192.74219522344</v>
      </c>
      <c r="I24" s="63">
        <v>24472.246180853392</v>
      </c>
      <c r="J24" s="63">
        <v>24158.264766664295</v>
      </c>
      <c r="K24" s="63">
        <v>24983.39575458625</v>
      </c>
      <c r="L24" s="63">
        <v>23588.786197187561</v>
      </c>
      <c r="M24" s="63">
        <v>22152.733711695833</v>
      </c>
      <c r="N24" s="63">
        <v>26028.730347954774</v>
      </c>
      <c r="O24" s="63">
        <v>26953.387976345362</v>
      </c>
      <c r="P24" s="63">
        <v>26302.742087439503</v>
      </c>
      <c r="Q24" s="6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15843</v>
      </c>
      <c r="BA24" s="4">
        <v>15128</v>
      </c>
      <c r="BB24" s="4">
        <v>15178</v>
      </c>
      <c r="BC24" s="50"/>
    </row>
    <row r="25" spans="1:55" ht="25.5" x14ac:dyDescent="0.2">
      <c r="A25" s="8" t="s">
        <v>52</v>
      </c>
      <c r="B25" s="31" t="s">
        <v>53</v>
      </c>
      <c r="C25" s="62">
        <v>30612.600144099197</v>
      </c>
      <c r="D25" s="63">
        <v>31870.826346676491</v>
      </c>
      <c r="E25" s="63">
        <v>31361.356735133133</v>
      </c>
      <c r="F25" s="63">
        <v>29542.640295931502</v>
      </c>
      <c r="G25" s="63">
        <v>29208.123751721472</v>
      </c>
      <c r="H25" s="63">
        <v>31066.383056856343</v>
      </c>
      <c r="I25" s="63">
        <v>29638.020455603226</v>
      </c>
      <c r="J25" s="63">
        <v>30507.083492794631</v>
      </c>
      <c r="K25" s="63">
        <v>31170.335616819597</v>
      </c>
      <c r="L25" s="63">
        <v>31762.015340553033</v>
      </c>
      <c r="M25" s="63">
        <v>30394.373188153335</v>
      </c>
      <c r="N25" s="63">
        <v>29938.388534539525</v>
      </c>
      <c r="O25" s="63">
        <v>29971.421188575856</v>
      </c>
      <c r="P25" s="63">
        <v>30337.084738332589</v>
      </c>
      <c r="Q25" s="6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27381</v>
      </c>
      <c r="BA25" s="4">
        <v>26686</v>
      </c>
      <c r="BB25" s="4">
        <v>27177</v>
      </c>
      <c r="BC25" s="50"/>
    </row>
    <row r="26" spans="1:55" ht="22.5" x14ac:dyDescent="0.2">
      <c r="A26" s="39" t="s">
        <v>54</v>
      </c>
      <c r="B26" s="33" t="s">
        <v>55</v>
      </c>
      <c r="C26" s="67">
        <f t="shared" ref="C26:AP26" si="23">SUM(C27:C32)</f>
        <v>151337.6533618274</v>
      </c>
      <c r="D26" s="68">
        <f t="shared" si="23"/>
        <v>146998.9329160694</v>
      </c>
      <c r="E26" s="68">
        <f t="shared" si="23"/>
        <v>146768.37718143757</v>
      </c>
      <c r="F26" s="68">
        <f t="shared" si="23"/>
        <v>145897.87031531706</v>
      </c>
      <c r="G26" s="68">
        <f t="shared" si="23"/>
        <v>149167.60887740715</v>
      </c>
      <c r="H26" s="68">
        <f t="shared" si="23"/>
        <v>151569.88878652191</v>
      </c>
      <c r="I26" s="68">
        <f t="shared" si="23"/>
        <v>150954.07943055511</v>
      </c>
      <c r="J26" s="68">
        <f t="shared" si="23"/>
        <v>151736.03407967414</v>
      </c>
      <c r="K26" s="68">
        <f t="shared" si="23"/>
        <v>152192.31744437825</v>
      </c>
      <c r="L26" s="68">
        <f t="shared" si="23"/>
        <v>154391.74525560354</v>
      </c>
      <c r="M26" s="68">
        <f t="shared" si="23"/>
        <v>154255.63993444006</v>
      </c>
      <c r="N26" s="68">
        <f t="shared" si="23"/>
        <v>154743.54454383429</v>
      </c>
      <c r="O26" s="68">
        <f t="shared" si="23"/>
        <v>159767.14854035105</v>
      </c>
      <c r="P26" s="68">
        <f t="shared" si="23"/>
        <v>160844.77094302807</v>
      </c>
      <c r="Q26" s="68">
        <f t="shared" si="23"/>
        <v>163030.97031361854</v>
      </c>
      <c r="R26" s="7">
        <f t="shared" si="23"/>
        <v>161233.50083072478</v>
      </c>
      <c r="S26" s="7">
        <f t="shared" si="23"/>
        <v>161895.13469246021</v>
      </c>
      <c r="T26" s="7">
        <f t="shared" si="23"/>
        <v>160537.50780319251</v>
      </c>
      <c r="U26" s="7">
        <f t="shared" si="23"/>
        <v>158912.30693567064</v>
      </c>
      <c r="V26" s="7">
        <f t="shared" si="23"/>
        <v>157520.1157204372</v>
      </c>
      <c r="W26" s="7">
        <f t="shared" si="23"/>
        <v>158628.70356456982</v>
      </c>
      <c r="X26" s="7">
        <f t="shared" si="23"/>
        <v>156892.42170469608</v>
      </c>
      <c r="Y26" s="7">
        <f t="shared" si="23"/>
        <v>157141.76046405471</v>
      </c>
      <c r="Z26" s="7">
        <f t="shared" si="23"/>
        <v>157117.8274893536</v>
      </c>
      <c r="AA26" s="7">
        <f t="shared" si="23"/>
        <v>158641.73758139956</v>
      </c>
      <c r="AB26" s="7">
        <f t="shared" si="23"/>
        <v>155903.49383258173</v>
      </c>
      <c r="AC26" s="7">
        <f t="shared" si="23"/>
        <v>154469.7900020594</v>
      </c>
      <c r="AD26" s="7">
        <f t="shared" si="23"/>
        <v>155575.57313399098</v>
      </c>
      <c r="AE26" s="7">
        <f t="shared" si="23"/>
        <v>156767.54309393326</v>
      </c>
      <c r="AF26" s="7">
        <f t="shared" si="23"/>
        <v>159181.42367752182</v>
      </c>
      <c r="AG26" s="7">
        <f t="shared" si="23"/>
        <v>159886.24156847643</v>
      </c>
      <c r="AH26" s="7">
        <f t="shared" si="23"/>
        <v>162246.00563324575</v>
      </c>
      <c r="AI26" s="7">
        <f t="shared" si="23"/>
        <v>164235.92137070894</v>
      </c>
      <c r="AJ26" s="7">
        <f t="shared" si="23"/>
        <v>169365.23084019194</v>
      </c>
      <c r="AK26" s="7">
        <f t="shared" si="23"/>
        <v>172607.15441542823</v>
      </c>
      <c r="AL26" s="7">
        <f t="shared" si="23"/>
        <v>170553.12726618891</v>
      </c>
      <c r="AM26" s="7">
        <f t="shared" si="23"/>
        <v>172499.17268995149</v>
      </c>
      <c r="AN26" s="7">
        <f t="shared" si="23"/>
        <v>174113.7562202602</v>
      </c>
      <c r="AO26" s="7">
        <f t="shared" si="23"/>
        <v>170198.84000039159</v>
      </c>
      <c r="AP26" s="7">
        <f t="shared" si="23"/>
        <v>107419</v>
      </c>
      <c r="AQ26" s="7">
        <f t="shared" ref="AQ26:AX26" si="24">SUM(AQ27:AQ32)</f>
        <v>109096</v>
      </c>
      <c r="AR26" s="7">
        <f t="shared" si="24"/>
        <v>110896</v>
      </c>
      <c r="AS26" s="7">
        <f t="shared" si="24"/>
        <v>112084</v>
      </c>
      <c r="AT26" s="7">
        <f t="shared" si="24"/>
        <v>106232</v>
      </c>
      <c r="AU26" s="7">
        <f t="shared" si="24"/>
        <v>107089</v>
      </c>
      <c r="AV26" s="7">
        <f t="shared" si="24"/>
        <v>107907</v>
      </c>
      <c r="AW26" s="7">
        <f t="shared" si="24"/>
        <v>107382</v>
      </c>
      <c r="AX26" s="7">
        <f t="shared" si="24"/>
        <v>167583</v>
      </c>
      <c r="AY26" s="7">
        <v>167056</v>
      </c>
      <c r="AZ26" s="7">
        <v>166517</v>
      </c>
      <c r="BA26" s="7">
        <v>165796</v>
      </c>
      <c r="BB26" s="7">
        <v>164628</v>
      </c>
      <c r="BC26" s="49"/>
    </row>
    <row r="27" spans="1:55" ht="12.75" x14ac:dyDescent="0.2">
      <c r="A27" s="8" t="s">
        <v>56</v>
      </c>
      <c r="B27" s="31" t="s">
        <v>57</v>
      </c>
      <c r="C27" s="62">
        <v>27618.412014161684</v>
      </c>
      <c r="D27" s="63">
        <v>26864.415286876636</v>
      </c>
      <c r="E27" s="63">
        <v>27115.07497169176</v>
      </c>
      <c r="F27" s="63">
        <v>26393.322220755421</v>
      </c>
      <c r="G27" s="63">
        <v>26045.098888761877</v>
      </c>
      <c r="H27" s="63">
        <v>25988.714200698807</v>
      </c>
      <c r="I27" s="63">
        <v>25838.022909004652</v>
      </c>
      <c r="J27" s="63">
        <v>25511.541516023306</v>
      </c>
      <c r="K27" s="63">
        <v>25699.053046644029</v>
      </c>
      <c r="L27" s="63">
        <v>25646.613310092187</v>
      </c>
      <c r="M27" s="63">
        <v>25484.342793679694</v>
      </c>
      <c r="N27" s="63">
        <v>25818.469962735049</v>
      </c>
      <c r="O27" s="63">
        <v>25953.368000817372</v>
      </c>
      <c r="P27" s="63">
        <v>26339.539447658848</v>
      </c>
      <c r="Q27" s="6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4">
        <v>26266</v>
      </c>
      <c r="BB27" s="4">
        <v>26127</v>
      </c>
      <c r="BC27" s="50"/>
    </row>
    <row r="28" spans="1:55" ht="17.25" customHeight="1" x14ac:dyDescent="0.2">
      <c r="A28" s="8" t="s">
        <v>58</v>
      </c>
      <c r="B28" s="31" t="s">
        <v>59</v>
      </c>
      <c r="C28" s="62">
        <v>20372.82970382096</v>
      </c>
      <c r="D28" s="63">
        <v>20861.611858661592</v>
      </c>
      <c r="E28" s="63">
        <v>20402.357462854899</v>
      </c>
      <c r="F28" s="63">
        <v>20556.699967409921</v>
      </c>
      <c r="G28" s="63">
        <v>21572.312451582122</v>
      </c>
      <c r="H28" s="63">
        <v>22890.184652745065</v>
      </c>
      <c r="I28" s="63">
        <v>22622.02140682052</v>
      </c>
      <c r="J28" s="63">
        <v>23498.833638410801</v>
      </c>
      <c r="K28" s="63">
        <v>24010.24332214272</v>
      </c>
      <c r="L28" s="63">
        <v>24658.899039363463</v>
      </c>
      <c r="M28" s="63">
        <v>24816.960933821589</v>
      </c>
      <c r="N28" s="63">
        <v>25127.776426937606</v>
      </c>
      <c r="O28" s="63">
        <v>26948.375362380735</v>
      </c>
      <c r="P28" s="63">
        <v>27401.578456943615</v>
      </c>
      <c r="Q28" s="6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21828</v>
      </c>
      <c r="BA28" s="4">
        <v>21793</v>
      </c>
      <c r="BB28" s="4">
        <v>21711</v>
      </c>
      <c r="BC28" s="50"/>
    </row>
    <row r="29" spans="1:55" ht="17.25" customHeight="1" x14ac:dyDescent="0.2">
      <c r="A29" s="8" t="s">
        <v>277</v>
      </c>
      <c r="B29" s="31">
        <v>335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4">
        <v>61537</v>
      </c>
      <c r="AY29" s="4">
        <v>60813</v>
      </c>
      <c r="AZ29" s="4">
        <v>59396</v>
      </c>
      <c r="BA29" s="4">
        <v>59505</v>
      </c>
      <c r="BB29" s="4">
        <v>59376</v>
      </c>
      <c r="BC29" s="50"/>
    </row>
    <row r="30" spans="1:55" ht="12.75" x14ac:dyDescent="0.2">
      <c r="A30" s="8" t="s">
        <v>60</v>
      </c>
      <c r="B30" s="31" t="s">
        <v>61</v>
      </c>
      <c r="C30" s="62">
        <v>48981.486622509408</v>
      </c>
      <c r="D30" s="63">
        <v>47580.245764886255</v>
      </c>
      <c r="E30" s="63">
        <v>48049.027607206808</v>
      </c>
      <c r="F30" s="63">
        <v>48226.570198998954</v>
      </c>
      <c r="G30" s="63">
        <v>49644.166362849319</v>
      </c>
      <c r="H30" s="63">
        <v>49793.066954673763</v>
      </c>
      <c r="I30" s="63">
        <v>49849.079810303891</v>
      </c>
      <c r="J30" s="63">
        <v>50896.589392949201</v>
      </c>
      <c r="K30" s="63">
        <v>50989.509181676069</v>
      </c>
      <c r="L30" s="63">
        <v>50714.760832498301</v>
      </c>
      <c r="M30" s="63">
        <v>51604.228713441604</v>
      </c>
      <c r="N30" s="63">
        <v>52246.511821810775</v>
      </c>
      <c r="O30" s="63">
        <v>51970.73123928612</v>
      </c>
      <c r="P30" s="63">
        <v>53013.295820270061</v>
      </c>
      <c r="Q30" s="6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0"/>
    </row>
    <row r="31" spans="1:55" ht="12.75" x14ac:dyDescent="0.2">
      <c r="A31" s="8" t="s">
        <v>62</v>
      </c>
      <c r="B31" s="31" t="s">
        <v>63</v>
      </c>
      <c r="C31" s="62">
        <v>13923.74877484673</v>
      </c>
      <c r="D31" s="63">
        <v>12648.177297554856</v>
      </c>
      <c r="E31" s="63">
        <v>11759.727491393431</v>
      </c>
      <c r="F31" s="63">
        <v>12013.328301635462</v>
      </c>
      <c r="G31" s="63">
        <v>11755.128650272054</v>
      </c>
      <c r="H31" s="63">
        <v>12465.014973578429</v>
      </c>
      <c r="I31" s="63">
        <v>12616.457177845208</v>
      </c>
      <c r="J31" s="63">
        <v>12464.371427688726</v>
      </c>
      <c r="K31" s="63">
        <v>12973.074146414154</v>
      </c>
      <c r="L31" s="63">
        <v>12450.139514019322</v>
      </c>
      <c r="M31" s="63">
        <v>13075.883784356127</v>
      </c>
      <c r="N31" s="63">
        <v>13057.072286701372</v>
      </c>
      <c r="O31" s="63">
        <v>13183.033380599332</v>
      </c>
      <c r="P31" s="63">
        <v>11410.88046174591</v>
      </c>
      <c r="Q31" s="6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11955</v>
      </c>
      <c r="BA31" s="4">
        <v>12030</v>
      </c>
      <c r="BB31" s="4">
        <v>12039</v>
      </c>
      <c r="BC31" s="50"/>
    </row>
    <row r="32" spans="1:55" ht="12.75" x14ac:dyDescent="0.2">
      <c r="A32" s="8" t="s">
        <v>64</v>
      </c>
      <c r="B32" s="31" t="s">
        <v>65</v>
      </c>
      <c r="C32" s="62">
        <v>40441.176246488605</v>
      </c>
      <c r="D32" s="63">
        <v>39044.482708090072</v>
      </c>
      <c r="E32" s="63">
        <v>39442.189648290652</v>
      </c>
      <c r="F32" s="63">
        <v>38707.949626517293</v>
      </c>
      <c r="G32" s="63">
        <v>40150.902523941768</v>
      </c>
      <c r="H32" s="63">
        <v>40432.908004825833</v>
      </c>
      <c r="I32" s="63">
        <v>40028.498126580853</v>
      </c>
      <c r="J32" s="63">
        <v>39364.698104602103</v>
      </c>
      <c r="K32" s="63">
        <v>38520.437747501281</v>
      </c>
      <c r="L32" s="63">
        <v>40921.332559630275</v>
      </c>
      <c r="M32" s="63">
        <v>39274.22370914105</v>
      </c>
      <c r="N32" s="63">
        <v>38493.714045649504</v>
      </c>
      <c r="O32" s="63">
        <v>41711.640557267478</v>
      </c>
      <c r="P32" s="63">
        <v>42679.47675640964</v>
      </c>
      <c r="Q32" s="6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47000</v>
      </c>
      <c r="BA32" s="4">
        <v>46202</v>
      </c>
      <c r="BB32" s="4">
        <v>45375</v>
      </c>
      <c r="BC32" s="50"/>
    </row>
    <row r="33" spans="1:55" ht="11.25" x14ac:dyDescent="0.2">
      <c r="A33" s="39" t="s">
        <v>66</v>
      </c>
      <c r="B33" s="33" t="s">
        <v>67</v>
      </c>
      <c r="C33" s="67">
        <f>C34+C35</f>
        <v>63895.634288232861</v>
      </c>
      <c r="D33" s="68">
        <f t="shared" ref="D33:Q33" si="25">D34+D35</f>
        <v>60623.216004084461</v>
      </c>
      <c r="E33" s="68">
        <f t="shared" si="25"/>
        <v>59321.639662956339</v>
      </c>
      <c r="F33" s="68">
        <f t="shared" si="25"/>
        <v>58641.487903814093</v>
      </c>
      <c r="G33" s="68">
        <f t="shared" si="25"/>
        <v>58129.485254817919</v>
      </c>
      <c r="H33" s="68">
        <f t="shared" si="25"/>
        <v>56740.677750510687</v>
      </c>
      <c r="I33" s="68">
        <f t="shared" si="25"/>
        <v>56293.920942427983</v>
      </c>
      <c r="J33" s="68">
        <f t="shared" si="25"/>
        <v>54847.263399701071</v>
      </c>
      <c r="K33" s="68">
        <f t="shared" si="25"/>
        <v>56368.94335245408</v>
      </c>
      <c r="L33" s="68">
        <f t="shared" si="25"/>
        <v>55457.13586508228</v>
      </c>
      <c r="M33" s="68">
        <f t="shared" si="25"/>
        <v>54937.765802348003</v>
      </c>
      <c r="N33" s="68">
        <f t="shared" si="25"/>
        <v>54441.120948410426</v>
      </c>
      <c r="O33" s="68">
        <f t="shared" si="25"/>
        <v>55467.150249691847</v>
      </c>
      <c r="P33" s="68">
        <f t="shared" si="25"/>
        <v>54455.28236291073</v>
      </c>
      <c r="Q33" s="68">
        <f t="shared" si="25"/>
        <v>53995.020519300961</v>
      </c>
      <c r="R33" s="7">
        <f t="shared" ref="R33:Z33" si="26">SUM(R34:R35)</f>
        <v>54495.719304079845</v>
      </c>
      <c r="S33" s="7">
        <f t="shared" si="26"/>
        <v>55222.507876471354</v>
      </c>
      <c r="T33" s="7">
        <f t="shared" si="26"/>
        <v>55206.274329469423</v>
      </c>
      <c r="U33" s="7">
        <f t="shared" si="26"/>
        <v>54249.813541451862</v>
      </c>
      <c r="V33" s="7">
        <f t="shared" si="26"/>
        <v>55586.717518536192</v>
      </c>
      <c r="W33" s="7">
        <f t="shared" si="26"/>
        <v>55606.641502209481</v>
      </c>
      <c r="X33" s="7">
        <f t="shared" si="26"/>
        <v>56221.920682711367</v>
      </c>
      <c r="Y33" s="7">
        <f t="shared" si="26"/>
        <v>56923.938973341508</v>
      </c>
      <c r="Z33" s="7">
        <f t="shared" si="26"/>
        <v>57391.600228795709</v>
      </c>
      <c r="AA33" s="7">
        <f t="shared" ref="AA33:AG33" si="27">SUM(AA34:AA35)</f>
        <v>56726.060297036442</v>
      </c>
      <c r="AB33" s="7">
        <f t="shared" si="27"/>
        <v>55849.1004862626</v>
      </c>
      <c r="AC33" s="7">
        <f t="shared" si="27"/>
        <v>55849.404518214025</v>
      </c>
      <c r="AD33" s="7">
        <f t="shared" si="27"/>
        <v>56315.978199704346</v>
      </c>
      <c r="AE33" s="7">
        <f t="shared" si="27"/>
        <v>55859.34529257031</v>
      </c>
      <c r="AF33" s="7">
        <f t="shared" si="27"/>
        <v>56399.315329705976</v>
      </c>
      <c r="AG33" s="7">
        <f t="shared" si="27"/>
        <v>57318.217367657475</v>
      </c>
      <c r="AH33" s="14">
        <f t="shared" ref="AH33:AO33" si="28">SUM(AH34:AH35)</f>
        <v>57550.861537964607</v>
      </c>
      <c r="AI33" s="14">
        <f t="shared" si="28"/>
        <v>58720.609368634272</v>
      </c>
      <c r="AJ33" s="14">
        <f t="shared" si="28"/>
        <v>59958.953174501992</v>
      </c>
      <c r="AK33" s="14">
        <f t="shared" si="28"/>
        <v>60492.208321089842</v>
      </c>
      <c r="AL33" s="14">
        <f t="shared" si="28"/>
        <v>60031.994828279348</v>
      </c>
      <c r="AM33" s="14">
        <f t="shared" si="28"/>
        <v>59289.966117498232</v>
      </c>
      <c r="AN33" s="14">
        <f t="shared" si="28"/>
        <v>59465.117990304803</v>
      </c>
      <c r="AO33" s="14">
        <f t="shared" si="28"/>
        <v>59427.152214212918</v>
      </c>
      <c r="AP33" s="14">
        <f>SUM(AP34:AP35)</f>
        <v>59088</v>
      </c>
      <c r="AQ33" s="14">
        <f t="shared" ref="AQ33:AX33" si="29">SUM(AQ34:AQ35)</f>
        <v>59002</v>
      </c>
      <c r="AR33" s="14">
        <f t="shared" si="29"/>
        <v>58516</v>
      </c>
      <c r="AS33" s="14">
        <f t="shared" si="29"/>
        <v>57945</v>
      </c>
      <c r="AT33" s="14">
        <f t="shared" si="29"/>
        <v>53703</v>
      </c>
      <c r="AU33" s="14">
        <f t="shared" si="29"/>
        <v>56357</v>
      </c>
      <c r="AV33" s="14">
        <f t="shared" si="29"/>
        <v>53656</v>
      </c>
      <c r="AW33" s="14">
        <f t="shared" si="29"/>
        <v>53916</v>
      </c>
      <c r="AX33" s="14">
        <f t="shared" si="29"/>
        <v>54492</v>
      </c>
      <c r="AY33" s="14">
        <v>54944</v>
      </c>
      <c r="AZ33" s="14">
        <v>56301</v>
      </c>
      <c r="BA33" s="14">
        <v>54789</v>
      </c>
      <c r="BB33" s="14">
        <v>54672</v>
      </c>
      <c r="BC33" s="50"/>
    </row>
    <row r="34" spans="1:55" ht="15" customHeight="1" x14ac:dyDescent="0.2">
      <c r="A34" s="8" t="s">
        <v>68</v>
      </c>
      <c r="B34" s="31" t="s">
        <v>69</v>
      </c>
      <c r="C34" s="62">
        <v>12499.19422135017</v>
      </c>
      <c r="D34" s="63">
        <v>12093.526545426486</v>
      </c>
      <c r="E34" s="63">
        <v>11407.824035185342</v>
      </c>
      <c r="F34" s="63">
        <v>10924.255079205603</v>
      </c>
      <c r="G34" s="63">
        <v>10534.55298320459</v>
      </c>
      <c r="H34" s="63">
        <v>10412.690456393841</v>
      </c>
      <c r="I34" s="63">
        <v>9647.1945865301041</v>
      </c>
      <c r="J34" s="63">
        <v>9803.540348880586</v>
      </c>
      <c r="K34" s="63">
        <v>9886.9973374088841</v>
      </c>
      <c r="L34" s="63">
        <v>9790.5750632846157</v>
      </c>
      <c r="M34" s="63">
        <v>9409.292134606887</v>
      </c>
      <c r="N34" s="63">
        <v>9350.172114002984</v>
      </c>
      <c r="O34" s="63">
        <v>9348.6695209138143</v>
      </c>
      <c r="P34" s="63">
        <v>9088.8797695389712</v>
      </c>
      <c r="Q34" s="6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8203</v>
      </c>
      <c r="BA34" s="4">
        <v>8120</v>
      </c>
      <c r="BB34" s="4">
        <v>8365</v>
      </c>
      <c r="BC34" s="50"/>
    </row>
    <row r="35" spans="1:55" ht="12.75" x14ac:dyDescent="0.2">
      <c r="A35" s="8" t="s">
        <v>70</v>
      </c>
      <c r="B35" s="31" t="s">
        <v>71</v>
      </c>
      <c r="C35" s="62">
        <v>51396.440066882693</v>
      </c>
      <c r="D35" s="63">
        <v>48529.689458657973</v>
      </c>
      <c r="E35" s="63">
        <v>47913.815627771</v>
      </c>
      <c r="F35" s="63">
        <v>47717.232824608494</v>
      </c>
      <c r="G35" s="63">
        <v>47594.932271613325</v>
      </c>
      <c r="H35" s="63">
        <v>46327.987294116843</v>
      </c>
      <c r="I35" s="63">
        <v>46646.726355897881</v>
      </c>
      <c r="J35" s="63">
        <v>45043.723050820488</v>
      </c>
      <c r="K35" s="63">
        <v>46481.946015045192</v>
      </c>
      <c r="L35" s="63">
        <v>45666.560801797663</v>
      </c>
      <c r="M35" s="63">
        <v>45528.473667741113</v>
      </c>
      <c r="N35" s="63">
        <v>45090.948834407442</v>
      </c>
      <c r="O35" s="63">
        <v>46118.480728778035</v>
      </c>
      <c r="P35" s="63">
        <v>45366.402593371757</v>
      </c>
      <c r="Q35" s="6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48098</v>
      </c>
      <c r="BA35" s="4">
        <v>46669</v>
      </c>
      <c r="BB35" s="4">
        <v>46307</v>
      </c>
      <c r="BC35" s="50"/>
    </row>
    <row r="36" spans="1:55" ht="22.5" x14ac:dyDescent="0.2">
      <c r="A36" s="39" t="s">
        <v>72</v>
      </c>
      <c r="B36" s="33" t="s">
        <v>73</v>
      </c>
      <c r="C36" s="67">
        <f t="shared" ref="C36:Q36" si="30">SUM(C37:C45)</f>
        <v>292472.02712166018</v>
      </c>
      <c r="D36" s="68">
        <f t="shared" si="30"/>
        <v>290951.33833633334</v>
      </c>
      <c r="E36" s="68">
        <f t="shared" si="30"/>
        <v>288074.83132301865</v>
      </c>
      <c r="F36" s="68">
        <f t="shared" si="30"/>
        <v>291669.09277853073</v>
      </c>
      <c r="G36" s="68">
        <f t="shared" si="30"/>
        <v>290393.35347289068</v>
      </c>
      <c r="H36" s="68">
        <f t="shared" si="30"/>
        <v>293491.18378005084</v>
      </c>
      <c r="I36" s="68">
        <f t="shared" si="30"/>
        <v>292568.10391455941</v>
      </c>
      <c r="J36" s="68">
        <f t="shared" si="30"/>
        <v>286294.99168921629</v>
      </c>
      <c r="K36" s="68">
        <f t="shared" si="30"/>
        <v>287078.66943565215</v>
      </c>
      <c r="L36" s="68">
        <f t="shared" si="30"/>
        <v>287961.80184327619</v>
      </c>
      <c r="M36" s="68">
        <f t="shared" si="30"/>
        <v>292291.44662249036</v>
      </c>
      <c r="N36" s="68">
        <f t="shared" si="30"/>
        <v>289277.3067848694</v>
      </c>
      <c r="O36" s="68">
        <f t="shared" si="30"/>
        <v>287078.84186401719</v>
      </c>
      <c r="P36" s="68">
        <f t="shared" si="30"/>
        <v>282630.1476618399</v>
      </c>
      <c r="Q36" s="68">
        <f t="shared" si="30"/>
        <v>285830.08876248955</v>
      </c>
      <c r="R36" s="7">
        <f t="shared" ref="R36:Z36" si="31">SUM(R37:R45)</f>
        <v>288338.86214846437</v>
      </c>
      <c r="S36" s="7">
        <f t="shared" si="31"/>
        <v>286570.0455084641</v>
      </c>
      <c r="T36" s="7">
        <f t="shared" si="31"/>
        <v>283393.38609101664</v>
      </c>
      <c r="U36" s="7">
        <f t="shared" si="31"/>
        <v>280046.7397471359</v>
      </c>
      <c r="V36" s="7">
        <f t="shared" si="31"/>
        <v>279026.1580878112</v>
      </c>
      <c r="W36" s="7">
        <f t="shared" si="31"/>
        <v>273852.11769908218</v>
      </c>
      <c r="X36" s="7">
        <f t="shared" si="31"/>
        <v>268752.1694457329</v>
      </c>
      <c r="Y36" s="7">
        <f t="shared" si="31"/>
        <v>271379.91486467217</v>
      </c>
      <c r="Z36" s="7">
        <f t="shared" si="31"/>
        <v>270381.28604185901</v>
      </c>
      <c r="AA36" s="7">
        <f t="shared" ref="AA36:AG36" si="32">SUM(AA37:AA45)</f>
        <v>267193.45275462436</v>
      </c>
      <c r="AB36" s="7">
        <f t="shared" si="32"/>
        <v>264588.11173111951</v>
      </c>
      <c r="AC36" s="7">
        <f t="shared" si="32"/>
        <v>260207.28487312503</v>
      </c>
      <c r="AD36" s="7">
        <f t="shared" si="32"/>
        <v>261423.903158086</v>
      </c>
      <c r="AE36" s="7">
        <f t="shared" si="32"/>
        <v>262766.31432146305</v>
      </c>
      <c r="AF36" s="7">
        <f t="shared" si="32"/>
        <v>264843.26310860447</v>
      </c>
      <c r="AG36" s="7">
        <f t="shared" si="32"/>
        <v>269463.04473266081</v>
      </c>
      <c r="AH36" s="14">
        <f t="shared" ref="AH36:AO36" si="33">SUM(AH37:AH45)</f>
        <v>270050.74609232577</v>
      </c>
      <c r="AI36" s="14">
        <f t="shared" si="33"/>
        <v>272768.77783916367</v>
      </c>
      <c r="AJ36" s="14">
        <f t="shared" si="33"/>
        <v>274643.22005284263</v>
      </c>
      <c r="AK36" s="14">
        <f t="shared" si="33"/>
        <v>278430.97573063569</v>
      </c>
      <c r="AL36" s="14">
        <f t="shared" si="33"/>
        <v>274533.22694636375</v>
      </c>
      <c r="AM36" s="14">
        <f t="shared" si="33"/>
        <v>275874.76616850815</v>
      </c>
      <c r="AN36" s="14">
        <f t="shared" si="33"/>
        <v>278416.71169050894</v>
      </c>
      <c r="AO36" s="14">
        <f t="shared" si="33"/>
        <v>280147.52118618914</v>
      </c>
      <c r="AP36" s="14">
        <f>SUM(AP37:AP45)</f>
        <v>280913</v>
      </c>
      <c r="AQ36" s="14">
        <f t="shared" ref="AQ36:AX36" si="34">SUM(AQ37:AQ45)</f>
        <v>281190</v>
      </c>
      <c r="AR36" s="14">
        <f t="shared" si="34"/>
        <v>280648</v>
      </c>
      <c r="AS36" s="14">
        <f t="shared" si="34"/>
        <v>281512</v>
      </c>
      <c r="AT36" s="14">
        <f t="shared" si="34"/>
        <v>265186</v>
      </c>
      <c r="AU36" s="14">
        <f t="shared" si="34"/>
        <v>267908</v>
      </c>
      <c r="AV36" s="14">
        <f t="shared" si="34"/>
        <v>265734</v>
      </c>
      <c r="AW36" s="14">
        <f t="shared" si="34"/>
        <v>266822</v>
      </c>
      <c r="AX36" s="14">
        <f t="shared" si="34"/>
        <v>262528</v>
      </c>
      <c r="AY36" s="14">
        <v>263074</v>
      </c>
      <c r="AZ36" s="14">
        <v>262696</v>
      </c>
      <c r="BA36" s="14">
        <v>264497</v>
      </c>
      <c r="BB36" s="14">
        <v>262827</v>
      </c>
      <c r="BC36" s="50"/>
    </row>
    <row r="37" spans="1:55" ht="12.75" x14ac:dyDescent="0.2">
      <c r="A37" s="8" t="s">
        <v>74</v>
      </c>
      <c r="B37" s="31" t="s">
        <v>75</v>
      </c>
      <c r="C37" s="62">
        <v>47228.182854509738</v>
      </c>
      <c r="D37" s="63">
        <v>50488.141824762002</v>
      </c>
      <c r="E37" s="63">
        <v>50142.057245372765</v>
      </c>
      <c r="F37" s="63">
        <v>48728.251504767773</v>
      </c>
      <c r="G37" s="63">
        <v>45907.597902007488</v>
      </c>
      <c r="H37" s="63">
        <v>44964.648605852723</v>
      </c>
      <c r="I37" s="63">
        <v>43472.307617462888</v>
      </c>
      <c r="J37" s="63">
        <v>43089.477565347355</v>
      </c>
      <c r="K37" s="63">
        <v>42237.52125136189</v>
      </c>
      <c r="L37" s="63">
        <v>40190.020476412821</v>
      </c>
      <c r="M37" s="63">
        <v>39787.018609252031</v>
      </c>
      <c r="N37" s="63">
        <v>38806.305417654992</v>
      </c>
      <c r="O37" s="63">
        <v>37602.781272058841</v>
      </c>
      <c r="P37" s="63">
        <v>36209.589414392191</v>
      </c>
      <c r="Q37" s="6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23101</v>
      </c>
      <c r="BA37" s="4">
        <v>22862</v>
      </c>
      <c r="BB37" s="4">
        <v>23192</v>
      </c>
      <c r="BC37" s="50"/>
    </row>
    <row r="38" spans="1:55" ht="12.75" x14ac:dyDescent="0.2">
      <c r="A38" s="8" t="s">
        <v>76</v>
      </c>
      <c r="B38" s="31" t="s">
        <v>77</v>
      </c>
      <c r="C38" s="62">
        <v>20666.834040584214</v>
      </c>
      <c r="D38" s="63">
        <v>22313.377516218894</v>
      </c>
      <c r="E38" s="63">
        <v>22282.094978829387</v>
      </c>
      <c r="F38" s="63">
        <v>22458.132105963195</v>
      </c>
      <c r="G38" s="63">
        <v>22031.48342612791</v>
      </c>
      <c r="H38" s="63">
        <v>23767.290139013068</v>
      </c>
      <c r="I38" s="63">
        <v>23590.148783455319</v>
      </c>
      <c r="J38" s="63">
        <v>23014.408907744641</v>
      </c>
      <c r="K38" s="63">
        <v>23265.262086647079</v>
      </c>
      <c r="L38" s="63">
        <v>21703.58019468981</v>
      </c>
      <c r="M38" s="63">
        <v>20984.139863454962</v>
      </c>
      <c r="N38" s="63">
        <v>20773.676299211478</v>
      </c>
      <c r="O38" s="63">
        <v>21110.748769699163</v>
      </c>
      <c r="P38" s="63">
        <v>21369.810889811153</v>
      </c>
      <c r="Q38" s="6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13277</v>
      </c>
      <c r="BA38" s="4">
        <v>12543</v>
      </c>
      <c r="BB38" s="4">
        <v>12702</v>
      </c>
      <c r="BC38" s="50"/>
    </row>
    <row r="39" spans="1:55" ht="12.75" x14ac:dyDescent="0.2">
      <c r="A39" s="8" t="s">
        <v>78</v>
      </c>
      <c r="B39" s="31" t="s">
        <v>79</v>
      </c>
      <c r="C39" s="62">
        <v>3750.0566234310231</v>
      </c>
      <c r="D39" s="63">
        <v>3816.3605697200419</v>
      </c>
      <c r="E39" s="63">
        <v>3882.5110760693492</v>
      </c>
      <c r="F39" s="63">
        <v>4095.2417496782505</v>
      </c>
      <c r="G39" s="63">
        <v>4109.1291392834919</v>
      </c>
      <c r="H39" s="63">
        <v>4108.3488353584198</v>
      </c>
      <c r="I39" s="63">
        <v>4384.0604390246244</v>
      </c>
      <c r="J39" s="63">
        <v>4527.5241819009216</v>
      </c>
      <c r="K39" s="63">
        <v>4678.185127852289</v>
      </c>
      <c r="L39" s="63">
        <v>4784.8613297578149</v>
      </c>
      <c r="M39" s="63">
        <v>4945.9179531888376</v>
      </c>
      <c r="N39" s="63">
        <v>5140.8794223720643</v>
      </c>
      <c r="O39" s="63">
        <v>5146.0008836082579</v>
      </c>
      <c r="P39" s="63">
        <v>5045.8561475094484</v>
      </c>
      <c r="Q39" s="6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5023</v>
      </c>
      <c r="BA39" s="4">
        <v>5195</v>
      </c>
      <c r="BB39" s="4">
        <v>5169</v>
      </c>
      <c r="BC39" s="50"/>
    </row>
    <row r="40" spans="1:55" ht="12.75" x14ac:dyDescent="0.2">
      <c r="A40" s="8" t="s">
        <v>80</v>
      </c>
      <c r="B40" s="31" t="s">
        <v>81</v>
      </c>
      <c r="C40" s="62">
        <v>37101.765836896571</v>
      </c>
      <c r="D40" s="63">
        <v>36068.650040290122</v>
      </c>
      <c r="E40" s="63">
        <v>36442.26242618067</v>
      </c>
      <c r="F40" s="63">
        <v>36030.350234664053</v>
      </c>
      <c r="G40" s="63">
        <v>38225.736948144418</v>
      </c>
      <c r="H40" s="63">
        <v>43196.626333253022</v>
      </c>
      <c r="I40" s="63">
        <v>43753.72322474821</v>
      </c>
      <c r="J40" s="63">
        <v>43022.289465545975</v>
      </c>
      <c r="K40" s="63">
        <v>42333.46871457377</v>
      </c>
      <c r="L40" s="63">
        <v>45216.323649425933</v>
      </c>
      <c r="M40" s="63">
        <v>49980.05330676282</v>
      </c>
      <c r="N40" s="63">
        <v>49566.374946212884</v>
      </c>
      <c r="O40" s="63">
        <v>48152.349504154088</v>
      </c>
      <c r="P40" s="63">
        <v>48022.689674644636</v>
      </c>
      <c r="Q40" s="6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32581</v>
      </c>
      <c r="BA40" s="4">
        <v>32262</v>
      </c>
      <c r="BB40" s="4">
        <v>32762</v>
      </c>
      <c r="BC40" s="50"/>
    </row>
    <row r="41" spans="1:55" ht="12.75" x14ac:dyDescent="0.2">
      <c r="A41" s="8" t="s">
        <v>82</v>
      </c>
      <c r="B41" s="31" t="s">
        <v>83</v>
      </c>
      <c r="C41" s="62">
        <v>69798.798052557875</v>
      </c>
      <c r="D41" s="63">
        <v>66989.017165977624</v>
      </c>
      <c r="E41" s="63">
        <v>66294.641264615624</v>
      </c>
      <c r="F41" s="63">
        <v>70471.548439799619</v>
      </c>
      <c r="G41" s="63">
        <v>69934.8678253978</v>
      </c>
      <c r="H41" s="63">
        <v>67658.935150110818</v>
      </c>
      <c r="I41" s="63">
        <v>67901.132317623924</v>
      </c>
      <c r="J41" s="63">
        <v>63003.891390357727</v>
      </c>
      <c r="K41" s="63">
        <v>63799.502333465927</v>
      </c>
      <c r="L41" s="63">
        <v>66730.375035097517</v>
      </c>
      <c r="M41" s="63">
        <v>67290.569501803329</v>
      </c>
      <c r="N41" s="63">
        <v>64639.390356516873</v>
      </c>
      <c r="O41" s="63">
        <v>63804.587842501234</v>
      </c>
      <c r="P41" s="63">
        <v>62740.708696594942</v>
      </c>
      <c r="Q41" s="6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67505</v>
      </c>
      <c r="BA41" s="4">
        <v>67184</v>
      </c>
      <c r="BB41" s="4">
        <v>66044</v>
      </c>
      <c r="BC41" s="50"/>
    </row>
    <row r="42" spans="1:55" ht="12.75" x14ac:dyDescent="0.2">
      <c r="A42" s="8" t="s">
        <v>84</v>
      </c>
      <c r="B42" s="31" t="s">
        <v>85</v>
      </c>
      <c r="C42" s="62">
        <v>44813.478813432717</v>
      </c>
      <c r="D42" s="63">
        <v>43717.95961482187</v>
      </c>
      <c r="E42" s="63">
        <v>43133.796749489135</v>
      </c>
      <c r="F42" s="63">
        <v>44031.751587706014</v>
      </c>
      <c r="G42" s="63">
        <v>44433.03101673253</v>
      </c>
      <c r="H42" s="63">
        <v>43477.805003191796</v>
      </c>
      <c r="I42" s="63">
        <v>44198.123885817942</v>
      </c>
      <c r="J42" s="63">
        <v>44578.247135464801</v>
      </c>
      <c r="K42" s="63">
        <v>44519.508272537336</v>
      </c>
      <c r="L42" s="63">
        <v>44073.212489670019</v>
      </c>
      <c r="M42" s="63">
        <v>44736.737473855297</v>
      </c>
      <c r="N42" s="63">
        <v>45300.295963979523</v>
      </c>
      <c r="O42" s="63">
        <v>45900.170884810301</v>
      </c>
      <c r="P42" s="63">
        <v>45869.319929264966</v>
      </c>
      <c r="Q42" s="6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48154</v>
      </c>
      <c r="BA42" s="4">
        <v>48893</v>
      </c>
      <c r="BB42" s="4">
        <v>48922</v>
      </c>
      <c r="BC42" s="50"/>
    </row>
    <row r="43" spans="1:55" ht="12.75" x14ac:dyDescent="0.2">
      <c r="A43" s="8" t="s">
        <v>86</v>
      </c>
      <c r="B43" s="31" t="s">
        <v>87</v>
      </c>
      <c r="C43" s="62">
        <v>55505.544278672147</v>
      </c>
      <c r="D43" s="63">
        <v>54773.929779812694</v>
      </c>
      <c r="E43" s="63">
        <v>53276.84861542307</v>
      </c>
      <c r="F43" s="63">
        <v>52835.751736504906</v>
      </c>
      <c r="G43" s="63">
        <v>52895.869165254102</v>
      </c>
      <c r="H43" s="63">
        <v>53737.276339610042</v>
      </c>
      <c r="I43" s="63">
        <v>53138.430818042121</v>
      </c>
      <c r="J43" s="63">
        <v>53132.860563678318</v>
      </c>
      <c r="K43" s="63">
        <v>53821.261263732158</v>
      </c>
      <c r="L43" s="63">
        <v>52936.698719796375</v>
      </c>
      <c r="M43" s="63">
        <v>52364.664227765679</v>
      </c>
      <c r="N43" s="63">
        <v>52998.250852356046</v>
      </c>
      <c r="O43" s="63">
        <v>53182.085450309351</v>
      </c>
      <c r="P43" s="63">
        <v>51127.121188759811</v>
      </c>
      <c r="Q43" s="6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62888</v>
      </c>
      <c r="BA43" s="4">
        <v>64620</v>
      </c>
      <c r="BB43" s="4">
        <v>63137</v>
      </c>
      <c r="BC43" s="50"/>
    </row>
    <row r="44" spans="1:55" ht="12.75" x14ac:dyDescent="0.2">
      <c r="A44" s="8" t="s">
        <v>88</v>
      </c>
      <c r="B44" s="31" t="s">
        <v>89</v>
      </c>
      <c r="C44" s="62">
        <v>6983.1459672453066</v>
      </c>
      <c r="D44" s="63">
        <v>6500.6855298871478</v>
      </c>
      <c r="E44" s="63">
        <v>6354.8894216799845</v>
      </c>
      <c r="F44" s="63">
        <v>6570.6004882630605</v>
      </c>
      <c r="G44" s="63">
        <v>6479.2547651492841</v>
      </c>
      <c r="H44" s="63">
        <v>6523.3564681068092</v>
      </c>
      <c r="I44" s="63">
        <v>6320.4744255118885</v>
      </c>
      <c r="J44" s="63">
        <v>6130.5883293920388</v>
      </c>
      <c r="K44" s="63">
        <v>6564.5841144757696</v>
      </c>
      <c r="L44" s="63">
        <v>6599.2509167710632</v>
      </c>
      <c r="M44" s="63">
        <v>6589.3267988940497</v>
      </c>
      <c r="N44" s="63">
        <v>6437.8357575078608</v>
      </c>
      <c r="O44" s="63">
        <v>6461.5431354002876</v>
      </c>
      <c r="P44" s="63">
        <v>6626.1796581539975</v>
      </c>
      <c r="Q44" s="6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6827</v>
      </c>
      <c r="BA44" s="4">
        <v>7358</v>
      </c>
      <c r="BB44" s="4">
        <v>7446</v>
      </c>
      <c r="BC44" s="50"/>
    </row>
    <row r="45" spans="1:55" ht="15" customHeight="1" x14ac:dyDescent="0.2">
      <c r="A45" s="8" t="s">
        <v>90</v>
      </c>
      <c r="B45" s="31" t="s">
        <v>91</v>
      </c>
      <c r="C45" s="62">
        <v>6624.2206543305801</v>
      </c>
      <c r="D45" s="63">
        <v>6283.216294842945</v>
      </c>
      <c r="E45" s="63">
        <v>6265.7295453586175</v>
      </c>
      <c r="F45" s="63">
        <v>6447.4649311838348</v>
      </c>
      <c r="G45" s="63">
        <v>6376.3832847937083</v>
      </c>
      <c r="H45" s="63">
        <v>6056.896905554122</v>
      </c>
      <c r="I45" s="63">
        <v>5809.70240287246</v>
      </c>
      <c r="J45" s="63">
        <v>5795.7041497845976</v>
      </c>
      <c r="K45" s="63">
        <v>5859.3762710059482</v>
      </c>
      <c r="L45" s="63">
        <v>5727.4790316548151</v>
      </c>
      <c r="M45" s="63">
        <v>5613.0188875133999</v>
      </c>
      <c r="N45" s="63">
        <v>5614.2977690576699</v>
      </c>
      <c r="O45" s="63">
        <v>5718.5741214756936</v>
      </c>
      <c r="P45" s="63">
        <v>5618.872062708765</v>
      </c>
      <c r="Q45" s="6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3340</v>
      </c>
      <c r="BA45" s="4">
        <v>3580</v>
      </c>
      <c r="BB45" s="4">
        <v>3453</v>
      </c>
      <c r="BC45" s="50"/>
    </row>
    <row r="46" spans="1:55" ht="11.25" x14ac:dyDescent="0.2">
      <c r="A46" s="39" t="s">
        <v>92</v>
      </c>
      <c r="B46" s="33" t="s">
        <v>93</v>
      </c>
      <c r="C46" s="67">
        <f t="shared" ref="C46:Q46" si="35">SUM(C47:C53)</f>
        <v>36421.444939957459</v>
      </c>
      <c r="D46" s="68">
        <f t="shared" si="35"/>
        <v>37086.473264250562</v>
      </c>
      <c r="E46" s="68">
        <f t="shared" si="35"/>
        <v>37668.742756766958</v>
      </c>
      <c r="F46" s="68">
        <f t="shared" si="35"/>
        <v>36875.777737992037</v>
      </c>
      <c r="G46" s="68">
        <f t="shared" si="35"/>
        <v>37905.96114156636</v>
      </c>
      <c r="H46" s="68">
        <f t="shared" si="35"/>
        <v>38373.742894660361</v>
      </c>
      <c r="I46" s="68">
        <f t="shared" si="35"/>
        <v>39519.540897723593</v>
      </c>
      <c r="J46" s="68">
        <f t="shared" si="35"/>
        <v>42941.808143339847</v>
      </c>
      <c r="K46" s="68">
        <f t="shared" si="35"/>
        <v>43230.462832190984</v>
      </c>
      <c r="L46" s="68">
        <f t="shared" si="35"/>
        <v>44171.423402430562</v>
      </c>
      <c r="M46" s="68">
        <f t="shared" si="35"/>
        <v>44072.06640666812</v>
      </c>
      <c r="N46" s="68">
        <f t="shared" si="35"/>
        <v>41527.092309906322</v>
      </c>
      <c r="O46" s="68">
        <f t="shared" si="35"/>
        <v>41624.523208202787</v>
      </c>
      <c r="P46" s="68">
        <f t="shared" si="35"/>
        <v>42023.417037431005</v>
      </c>
      <c r="Q46" s="68">
        <f t="shared" si="35"/>
        <v>42374.551432403081</v>
      </c>
      <c r="R46" s="7">
        <f t="shared" ref="R46:Z46" si="36">SUM(R47:R53)</f>
        <v>42319.965334529938</v>
      </c>
      <c r="S46" s="7">
        <f t="shared" si="36"/>
        <v>43412.420009784306</v>
      </c>
      <c r="T46" s="7">
        <f t="shared" si="36"/>
        <v>43478.579504836838</v>
      </c>
      <c r="U46" s="7">
        <f t="shared" si="36"/>
        <v>43993.446584796468</v>
      </c>
      <c r="V46" s="7">
        <f t="shared" si="36"/>
        <v>43212.150399546394</v>
      </c>
      <c r="W46" s="7">
        <f t="shared" si="36"/>
        <v>42373.991070082149</v>
      </c>
      <c r="X46" s="7">
        <f t="shared" si="36"/>
        <v>43209.2393364007</v>
      </c>
      <c r="Y46" s="7">
        <f t="shared" si="36"/>
        <v>43329.397597223295</v>
      </c>
      <c r="Z46" s="7">
        <f t="shared" si="36"/>
        <v>44121.471632080153</v>
      </c>
      <c r="AA46" s="7">
        <f t="shared" ref="AA46:AG46" si="37">SUM(AA47:AA53)</f>
        <v>44011.950742082045</v>
      </c>
      <c r="AB46" s="7">
        <f t="shared" si="37"/>
        <v>43357.073127126088</v>
      </c>
      <c r="AC46" s="7">
        <f t="shared" si="37"/>
        <v>44066.742315672309</v>
      </c>
      <c r="AD46" s="7">
        <f t="shared" si="37"/>
        <v>45351.706682699427</v>
      </c>
      <c r="AE46" s="7">
        <f t="shared" si="37"/>
        <v>43805.090456029277</v>
      </c>
      <c r="AF46" s="7">
        <f t="shared" si="37"/>
        <v>43628.130315299881</v>
      </c>
      <c r="AG46" s="7">
        <f t="shared" si="37"/>
        <v>40892.552240139266</v>
      </c>
      <c r="AH46" s="14">
        <f t="shared" ref="AH46:AO46" si="38">SUM(AH47:AH53)</f>
        <v>36692.64915360618</v>
      </c>
      <c r="AI46" s="14">
        <f t="shared" si="38"/>
        <v>36237.62253331596</v>
      </c>
      <c r="AJ46" s="14">
        <f t="shared" si="38"/>
        <v>36292.709811461202</v>
      </c>
      <c r="AK46" s="14">
        <f t="shared" si="38"/>
        <v>36200.057236066372</v>
      </c>
      <c r="AL46" s="14">
        <f t="shared" si="38"/>
        <v>43229.256098521859</v>
      </c>
      <c r="AM46" s="14">
        <f t="shared" si="38"/>
        <v>44045.004575263723</v>
      </c>
      <c r="AN46" s="14">
        <f t="shared" si="38"/>
        <v>43403.556668280558</v>
      </c>
      <c r="AO46" s="14">
        <f t="shared" si="38"/>
        <v>43335.715790857415</v>
      </c>
      <c r="AP46" s="14">
        <f>AP47+AP48+AP49+AP51+AP53</f>
        <v>44861</v>
      </c>
      <c r="AQ46" s="14">
        <f t="shared" ref="AQ46:AX46" si="39">AQ47+AQ48+AQ49+AQ51+AQ53</f>
        <v>44292</v>
      </c>
      <c r="AR46" s="14">
        <f t="shared" si="39"/>
        <v>44149</v>
      </c>
      <c r="AS46" s="14">
        <f t="shared" si="39"/>
        <v>45331</v>
      </c>
      <c r="AT46" s="14">
        <f t="shared" si="39"/>
        <v>43097</v>
      </c>
      <c r="AU46" s="14">
        <f t="shared" si="39"/>
        <v>44202</v>
      </c>
      <c r="AV46" s="14">
        <f t="shared" si="39"/>
        <v>45356</v>
      </c>
      <c r="AW46" s="14">
        <f t="shared" si="39"/>
        <v>47101</v>
      </c>
      <c r="AX46" s="14">
        <f t="shared" si="39"/>
        <v>46865</v>
      </c>
      <c r="AY46" s="14">
        <v>47339</v>
      </c>
      <c r="AZ46" s="14">
        <v>47421</v>
      </c>
      <c r="BA46" s="14">
        <v>46614</v>
      </c>
      <c r="BB46" s="14">
        <v>47195</v>
      </c>
      <c r="BC46" s="50"/>
    </row>
    <row r="47" spans="1:55" ht="12.75" x14ac:dyDescent="0.2">
      <c r="A47" s="8" t="s">
        <v>94</v>
      </c>
      <c r="B47" s="31" t="s">
        <v>95</v>
      </c>
      <c r="C47" s="62">
        <v>7034.5895854413402</v>
      </c>
      <c r="D47" s="63">
        <v>7888.8297084932974</v>
      </c>
      <c r="E47" s="63">
        <v>8307.4070803669383</v>
      </c>
      <c r="F47" s="63">
        <v>8678.3874443529439</v>
      </c>
      <c r="G47" s="63">
        <v>9590.3354916546068</v>
      </c>
      <c r="H47" s="63">
        <v>10140.438985570385</v>
      </c>
      <c r="I47" s="63">
        <v>11603.959759317253</v>
      </c>
      <c r="J47" s="63">
        <v>12540.977085416036</v>
      </c>
      <c r="K47" s="63">
        <v>13255.801359968576</v>
      </c>
      <c r="L47" s="63">
        <v>14013.334844409528</v>
      </c>
      <c r="M47" s="63">
        <v>14644.680419859058</v>
      </c>
      <c r="N47" s="63">
        <v>11493.139894428965</v>
      </c>
      <c r="O47" s="63">
        <v>11972.869177410279</v>
      </c>
      <c r="P47" s="63">
        <v>12384.179397795415</v>
      </c>
      <c r="Q47" s="6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19705</v>
      </c>
      <c r="BA47" s="4">
        <v>18177</v>
      </c>
      <c r="BB47" s="4">
        <v>18072</v>
      </c>
      <c r="BC47" s="50"/>
    </row>
    <row r="48" spans="1:55" ht="12.75" x14ac:dyDescent="0.2">
      <c r="A48" s="8" t="s">
        <v>96</v>
      </c>
      <c r="B48" s="31" t="s">
        <v>97</v>
      </c>
      <c r="C48" s="62">
        <v>7046.8298890569013</v>
      </c>
      <c r="D48" s="63">
        <v>6861.3280162538331</v>
      </c>
      <c r="E48" s="63">
        <v>6676.757756596985</v>
      </c>
      <c r="F48" s="63">
        <v>5615.4981981759147</v>
      </c>
      <c r="G48" s="63">
        <v>5188.4656045091197</v>
      </c>
      <c r="H48" s="63">
        <v>4990.6552611765046</v>
      </c>
      <c r="I48" s="63">
        <v>4811.9352631568381</v>
      </c>
      <c r="J48" s="63">
        <v>6986.6278324202331</v>
      </c>
      <c r="K48" s="63">
        <v>6126.5698987454325</v>
      </c>
      <c r="L48" s="63">
        <v>6815.5765785558597</v>
      </c>
      <c r="M48" s="63">
        <v>6258.7905508924587</v>
      </c>
      <c r="N48" s="63">
        <v>6892.1081849462944</v>
      </c>
      <c r="O48" s="63">
        <v>6314.6829492321713</v>
      </c>
      <c r="P48" s="63">
        <v>6166.0343833202423</v>
      </c>
      <c r="Q48" s="6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4">
        <v>7245</v>
      </c>
      <c r="BB48" s="4">
        <v>6823</v>
      </c>
      <c r="BC48" s="50"/>
    </row>
    <row r="49" spans="1:58" ht="12.75" x14ac:dyDescent="0.2">
      <c r="A49" s="8" t="s">
        <v>98</v>
      </c>
      <c r="B49" s="31" t="s">
        <v>99</v>
      </c>
      <c r="C49" s="62">
        <v>4918.0948083179928</v>
      </c>
      <c r="D49" s="63">
        <v>4905.9796398444159</v>
      </c>
      <c r="E49" s="63">
        <v>4954.4694597666239</v>
      </c>
      <c r="F49" s="63">
        <v>5028.9675936818076</v>
      </c>
      <c r="G49" s="63">
        <v>4972.6679221373797</v>
      </c>
      <c r="H49" s="63">
        <v>4893.1416458154308</v>
      </c>
      <c r="I49" s="63">
        <v>4915.0418679226441</v>
      </c>
      <c r="J49" s="63">
        <v>4920.2682888015179</v>
      </c>
      <c r="K49" s="63">
        <v>4972.7213144579146</v>
      </c>
      <c r="L49" s="63">
        <v>5119.9668381330612</v>
      </c>
      <c r="M49" s="63">
        <v>5139.0906584656832</v>
      </c>
      <c r="N49" s="63">
        <v>5241.7851477386002</v>
      </c>
      <c r="O49" s="63">
        <v>5283.2785059547168</v>
      </c>
      <c r="P49" s="63">
        <v>5326.9533606895675</v>
      </c>
      <c r="Q49" s="6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4376</v>
      </c>
      <c r="BA49" s="4">
        <v>4276</v>
      </c>
      <c r="BB49" s="4">
        <v>4359</v>
      </c>
      <c r="BC49" s="50"/>
    </row>
    <row r="50" spans="1:58" ht="12.75" x14ac:dyDescent="0.2">
      <c r="A50" s="8" t="s">
        <v>100</v>
      </c>
      <c r="B50" s="31" t="s">
        <v>101</v>
      </c>
      <c r="C50" s="62">
        <v>2643.8493148735929</v>
      </c>
      <c r="D50" s="63">
        <v>2633.4162159991151</v>
      </c>
      <c r="E50" s="63">
        <v>2695.9207307682336</v>
      </c>
      <c r="F50" s="63">
        <v>2673.0583629966873</v>
      </c>
      <c r="G50" s="63">
        <v>2756.715125857937</v>
      </c>
      <c r="H50" s="63">
        <v>2807.0103991216556</v>
      </c>
      <c r="I50" s="63">
        <v>2815.0687001688216</v>
      </c>
      <c r="J50" s="63">
        <v>2765.5626843834998</v>
      </c>
      <c r="K50" s="63">
        <v>2810.9822196963696</v>
      </c>
      <c r="L50" s="63">
        <v>2795.4533554793747</v>
      </c>
      <c r="M50" s="63">
        <v>2868.8158973789755</v>
      </c>
      <c r="N50" s="63">
        <v>2874.4618743539577</v>
      </c>
      <c r="O50" s="63">
        <v>2895.0341684226132</v>
      </c>
      <c r="P50" s="63">
        <v>2847.681166724904</v>
      </c>
      <c r="Q50" s="6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55"/>
      <c r="AI50" s="55"/>
      <c r="AJ50" s="55"/>
      <c r="AK50" s="55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50"/>
    </row>
    <row r="51" spans="1:58" ht="25.5" x14ac:dyDescent="0.2">
      <c r="A51" s="8" t="s">
        <v>269</v>
      </c>
      <c r="B51" s="31" t="s">
        <v>270</v>
      </c>
      <c r="C51" s="70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5047</v>
      </c>
      <c r="BA51" s="4">
        <v>5164</v>
      </c>
      <c r="BB51" s="4">
        <v>5035</v>
      </c>
      <c r="BC51" s="50"/>
    </row>
    <row r="52" spans="1:58" ht="15.75" customHeight="1" x14ac:dyDescent="0.2">
      <c r="A52" s="8" t="s">
        <v>102</v>
      </c>
      <c r="B52" s="31" t="s">
        <v>103</v>
      </c>
      <c r="C52" s="62">
        <v>2704.3815161308166</v>
      </c>
      <c r="D52" s="63">
        <v>2658.8752747450203</v>
      </c>
      <c r="E52" s="63">
        <v>2655.3129121175302</v>
      </c>
      <c r="F52" s="63">
        <v>2606.9910690972979</v>
      </c>
      <c r="G52" s="63">
        <v>2633.2884033655746</v>
      </c>
      <c r="H52" s="63">
        <v>2457.141097760782</v>
      </c>
      <c r="I52" s="63">
        <v>2447.887401962606</v>
      </c>
      <c r="J52" s="63">
        <v>2620.6828249055643</v>
      </c>
      <c r="K52" s="63">
        <v>2624.0589961562196</v>
      </c>
      <c r="L52" s="63">
        <v>2583.0177593444541</v>
      </c>
      <c r="M52" s="63">
        <v>2468.1804567890158</v>
      </c>
      <c r="N52" s="63">
        <v>2523.8711471589877</v>
      </c>
      <c r="O52" s="63">
        <v>2577.4362328451698</v>
      </c>
      <c r="P52" s="63">
        <v>2520.9415100298943</v>
      </c>
      <c r="Q52" s="6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0"/>
    </row>
    <row r="53" spans="1:58" ht="12.75" x14ac:dyDescent="0.2">
      <c r="A53" s="8" t="s">
        <v>268</v>
      </c>
      <c r="B53" s="31" t="s">
        <v>104</v>
      </c>
      <c r="C53" s="62">
        <v>12073.699826136815</v>
      </c>
      <c r="D53" s="63">
        <v>12138.044408914886</v>
      </c>
      <c r="E53" s="63">
        <v>12378.874817150649</v>
      </c>
      <c r="F53" s="63">
        <v>12272.875069687389</v>
      </c>
      <c r="G53" s="63">
        <v>12764.488594041744</v>
      </c>
      <c r="H53" s="63">
        <v>13085.355505215601</v>
      </c>
      <c r="I53" s="63">
        <v>12925.647905195436</v>
      </c>
      <c r="J53" s="63">
        <v>13107.689427412995</v>
      </c>
      <c r="K53" s="63">
        <v>13440.329043166468</v>
      </c>
      <c r="L53" s="63">
        <v>12844.074026508284</v>
      </c>
      <c r="M53" s="63">
        <v>12692.508423282927</v>
      </c>
      <c r="N53" s="63">
        <v>12501.726061279516</v>
      </c>
      <c r="O53" s="63">
        <v>12581.222174337841</v>
      </c>
      <c r="P53" s="63">
        <v>12777.627218870981</v>
      </c>
      <c r="Q53" s="6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4">
        <v>11752</v>
      </c>
      <c r="BB53" s="4">
        <v>12906</v>
      </c>
      <c r="BC53" s="50"/>
    </row>
    <row r="54" spans="1:58" ht="33.75" x14ac:dyDescent="0.2">
      <c r="A54" s="39" t="s">
        <v>105</v>
      </c>
      <c r="B54" s="33" t="s">
        <v>106</v>
      </c>
      <c r="C54" s="67">
        <f t="shared" ref="C54:Q54" si="40">SUM(C55:C58)</f>
        <v>16792.262755484553</v>
      </c>
      <c r="D54" s="68">
        <f t="shared" si="40"/>
        <v>16712.985852304122</v>
      </c>
      <c r="E54" s="68">
        <f t="shared" si="40"/>
        <v>16798.547289806851</v>
      </c>
      <c r="F54" s="68">
        <f t="shared" si="40"/>
        <v>16911.022950592076</v>
      </c>
      <c r="G54" s="68">
        <f t="shared" si="40"/>
        <v>16851.759521946427</v>
      </c>
      <c r="H54" s="68">
        <f t="shared" si="40"/>
        <v>17180.263498499316</v>
      </c>
      <c r="I54" s="68">
        <f t="shared" si="40"/>
        <v>16792.38801184472</v>
      </c>
      <c r="J54" s="68">
        <f t="shared" si="40"/>
        <v>16910.525885012521</v>
      </c>
      <c r="K54" s="68">
        <f t="shared" si="40"/>
        <v>16896.453492880799</v>
      </c>
      <c r="L54" s="68">
        <f t="shared" si="40"/>
        <v>16968.66686685204</v>
      </c>
      <c r="M54" s="68">
        <f t="shared" si="40"/>
        <v>16778.617321001519</v>
      </c>
      <c r="N54" s="68">
        <f t="shared" si="40"/>
        <v>17051.823734854657</v>
      </c>
      <c r="O54" s="68">
        <f t="shared" si="40"/>
        <v>17076.96264377718</v>
      </c>
      <c r="P54" s="68">
        <f t="shared" si="40"/>
        <v>17311.897387145582</v>
      </c>
      <c r="Q54" s="68">
        <f t="shared" si="40"/>
        <v>17056.128775562665</v>
      </c>
      <c r="R54" s="7">
        <f t="shared" ref="R54:Z54" si="41">SUM(R55:R58)</f>
        <v>17208.15824312983</v>
      </c>
      <c r="S54" s="7">
        <f t="shared" si="41"/>
        <v>17448.967340866377</v>
      </c>
      <c r="T54" s="7">
        <f t="shared" si="41"/>
        <v>17772.829991131453</v>
      </c>
      <c r="U54" s="7">
        <f t="shared" si="41"/>
        <v>17945.306300738786</v>
      </c>
      <c r="V54" s="7">
        <f t="shared" si="41"/>
        <v>17797.010035503896</v>
      </c>
      <c r="W54" s="7">
        <f t="shared" si="41"/>
        <v>17815.11483733412</v>
      </c>
      <c r="X54" s="7">
        <f t="shared" si="41"/>
        <v>17392.511025641739</v>
      </c>
      <c r="Y54" s="7">
        <f t="shared" si="41"/>
        <v>17051.623466650992</v>
      </c>
      <c r="Z54" s="7">
        <f t="shared" si="41"/>
        <v>16924.467631023002</v>
      </c>
      <c r="AA54" s="7">
        <f t="shared" ref="AA54:AG54" si="42">SUM(AA55:AA58)</f>
        <v>17562.059240480037</v>
      </c>
      <c r="AB54" s="7">
        <f t="shared" si="42"/>
        <v>18170.916996674197</v>
      </c>
      <c r="AC54" s="7">
        <f t="shared" si="42"/>
        <v>18830.178984776889</v>
      </c>
      <c r="AD54" s="7">
        <f t="shared" si="42"/>
        <v>18183.748927499277</v>
      </c>
      <c r="AE54" s="7">
        <f t="shared" si="42"/>
        <v>18517.9688533886</v>
      </c>
      <c r="AF54" s="7">
        <f t="shared" si="42"/>
        <v>18695.423081085919</v>
      </c>
      <c r="AG54" s="7">
        <f t="shared" si="42"/>
        <v>19080.291053800938</v>
      </c>
      <c r="AH54" s="14">
        <f t="shared" ref="AH54:AO54" si="43">SUM(AH55:AH58)</f>
        <v>19126.483913447555</v>
      </c>
      <c r="AI54" s="14">
        <f t="shared" si="43"/>
        <v>19415.254092030733</v>
      </c>
      <c r="AJ54" s="14">
        <f t="shared" si="43"/>
        <v>19772.197249462592</v>
      </c>
      <c r="AK54" s="14">
        <f t="shared" si="43"/>
        <v>19518.863085021374</v>
      </c>
      <c r="AL54" s="14">
        <f t="shared" si="43"/>
        <v>19537.418033574821</v>
      </c>
      <c r="AM54" s="14">
        <f t="shared" si="43"/>
        <v>19638.81870894711</v>
      </c>
      <c r="AN54" s="14">
        <f t="shared" si="43"/>
        <v>19926.83874147763</v>
      </c>
      <c r="AO54" s="14">
        <f t="shared" si="43"/>
        <v>19834.712144063931</v>
      </c>
      <c r="AP54" s="14">
        <f>SUM(AP55:AP58)</f>
        <v>19920</v>
      </c>
      <c r="AQ54" s="14">
        <f t="shared" ref="AQ54:AX54" si="44">SUM(AQ55:AQ58)</f>
        <v>20202</v>
      </c>
      <c r="AR54" s="14">
        <f t="shared" si="44"/>
        <v>20198</v>
      </c>
      <c r="AS54" s="14">
        <f t="shared" si="44"/>
        <v>20298</v>
      </c>
      <c r="AT54" s="14">
        <f t="shared" si="44"/>
        <v>19375</v>
      </c>
      <c r="AU54" s="14">
        <f t="shared" si="44"/>
        <v>19268</v>
      </c>
      <c r="AV54" s="14">
        <f t="shared" si="44"/>
        <v>19380</v>
      </c>
      <c r="AW54" s="14">
        <f t="shared" si="44"/>
        <v>19446</v>
      </c>
      <c r="AX54" s="14">
        <f t="shared" si="44"/>
        <v>19568</v>
      </c>
      <c r="AY54" s="14">
        <v>19658</v>
      </c>
      <c r="AZ54" s="14">
        <v>20356</v>
      </c>
      <c r="BA54" s="14">
        <v>20232</v>
      </c>
      <c r="BB54" s="14">
        <v>20294</v>
      </c>
      <c r="BC54" s="50"/>
    </row>
    <row r="55" spans="1:58" ht="25.5" x14ac:dyDescent="0.2">
      <c r="A55" s="8" t="s">
        <v>107</v>
      </c>
      <c r="B55" s="31" t="s">
        <v>108</v>
      </c>
      <c r="C55" s="62">
        <v>4756.4278434501475</v>
      </c>
      <c r="D55" s="63">
        <v>4659.2731388563716</v>
      </c>
      <c r="E55" s="63">
        <v>4487.0892527651004</v>
      </c>
      <c r="F55" s="63">
        <v>4590.0025624089203</v>
      </c>
      <c r="G55" s="63">
        <v>4639.0129539029913</v>
      </c>
      <c r="H55" s="63">
        <v>4735.0282564319941</v>
      </c>
      <c r="I55" s="63">
        <v>4552.3224415107861</v>
      </c>
      <c r="J55" s="63">
        <v>4448.9079290827494</v>
      </c>
      <c r="K55" s="63">
        <v>4479.9571533169201</v>
      </c>
      <c r="L55" s="63">
        <v>4598.6133099424178</v>
      </c>
      <c r="M55" s="63">
        <v>4136.5355875197965</v>
      </c>
      <c r="N55" s="63">
        <v>4453.4056658703676</v>
      </c>
      <c r="O55" s="63">
        <v>4601.0983420745506</v>
      </c>
      <c r="P55" s="63">
        <v>4761.5192460404514</v>
      </c>
      <c r="Q55" s="6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4347</v>
      </c>
      <c r="BA55" s="4">
        <v>4380</v>
      </c>
      <c r="BB55" s="4">
        <v>4411</v>
      </c>
      <c r="BC55" s="50"/>
    </row>
    <row r="56" spans="1:58" ht="25.5" x14ac:dyDescent="0.2">
      <c r="A56" s="8" t="s">
        <v>109</v>
      </c>
      <c r="B56" s="31" t="s">
        <v>110</v>
      </c>
      <c r="C56" s="62">
        <v>1927.8752886140637</v>
      </c>
      <c r="D56" s="63">
        <v>1867.6574404070209</v>
      </c>
      <c r="E56" s="63">
        <v>1823.4395921999778</v>
      </c>
      <c r="F56" s="63">
        <v>1851.6294210564274</v>
      </c>
      <c r="G56" s="63">
        <v>1741.343969477977</v>
      </c>
      <c r="H56" s="63">
        <v>1709.445973886764</v>
      </c>
      <c r="I56" s="63">
        <v>1781.4889428359859</v>
      </c>
      <c r="J56" s="63">
        <v>1747.7947857765196</v>
      </c>
      <c r="K56" s="63">
        <v>1831.7286807843009</v>
      </c>
      <c r="L56" s="63">
        <v>1756.7779905244909</v>
      </c>
      <c r="M56" s="63">
        <v>1745.9585227274124</v>
      </c>
      <c r="N56" s="63">
        <v>1650.1884940605337</v>
      </c>
      <c r="O56" s="63">
        <v>1611.3796510103443</v>
      </c>
      <c r="P56" s="63">
        <v>1528.3653416592099</v>
      </c>
      <c r="Q56" s="6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3232</v>
      </c>
      <c r="BA56" s="4">
        <v>3165</v>
      </c>
      <c r="BB56" s="4">
        <v>3128</v>
      </c>
      <c r="BC56" s="50"/>
    </row>
    <row r="57" spans="1:58" ht="38.25" x14ac:dyDescent="0.2">
      <c r="A57" s="8" t="s">
        <v>111</v>
      </c>
      <c r="B57" s="31" t="s">
        <v>112</v>
      </c>
      <c r="C57" s="62">
        <v>7723.3012177256769</v>
      </c>
      <c r="D57" s="63">
        <v>7932.3802337861716</v>
      </c>
      <c r="E57" s="63">
        <v>8209.6234294782134</v>
      </c>
      <c r="F57" s="63">
        <v>8235.9625262720929</v>
      </c>
      <c r="G57" s="63">
        <v>8237.1450340491356</v>
      </c>
      <c r="H57" s="63">
        <v>8552.2771844125891</v>
      </c>
      <c r="I57" s="63">
        <v>8288.0479101700857</v>
      </c>
      <c r="J57" s="63">
        <v>8539.4401412669267</v>
      </c>
      <c r="K57" s="63">
        <v>8386.8017878889095</v>
      </c>
      <c r="L57" s="63">
        <v>8368.1382558040968</v>
      </c>
      <c r="M57" s="63">
        <v>8398.1742460470196</v>
      </c>
      <c r="N57" s="63">
        <v>8510.8567723253964</v>
      </c>
      <c r="O57" s="63">
        <v>8360.8723605841915</v>
      </c>
      <c r="P57" s="63">
        <v>8538.6357547456719</v>
      </c>
      <c r="Q57" s="6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10504</v>
      </c>
      <c r="BA57" s="4">
        <v>10374</v>
      </c>
      <c r="BB57" s="4">
        <v>10438</v>
      </c>
      <c r="BC57" s="50"/>
      <c r="BD57" s="47"/>
      <c r="BF57" s="47"/>
    </row>
    <row r="58" spans="1:58" ht="12.75" x14ac:dyDescent="0.2">
      <c r="A58" s="8" t="s">
        <v>113</v>
      </c>
      <c r="B58" s="31" t="s">
        <v>114</v>
      </c>
      <c r="C58" s="62">
        <v>2384.6584056946649</v>
      </c>
      <c r="D58" s="63">
        <v>2253.6750392545578</v>
      </c>
      <c r="E58" s="63">
        <v>2278.3950153635587</v>
      </c>
      <c r="F58" s="63">
        <v>2233.4284408546341</v>
      </c>
      <c r="G58" s="63">
        <v>2234.257564516322</v>
      </c>
      <c r="H58" s="63">
        <v>2183.5120837679683</v>
      </c>
      <c r="I58" s="63">
        <v>2170.5287173278616</v>
      </c>
      <c r="J58" s="63">
        <v>2174.3830288863232</v>
      </c>
      <c r="K58" s="63">
        <v>2197.9658708906663</v>
      </c>
      <c r="L58" s="63">
        <v>2245.1373105810358</v>
      </c>
      <c r="M58" s="63">
        <v>2497.9489647072887</v>
      </c>
      <c r="N58" s="63">
        <v>2437.3728025983596</v>
      </c>
      <c r="O58" s="63">
        <v>2503.6122901080953</v>
      </c>
      <c r="P58" s="63">
        <v>2483.3770447002498</v>
      </c>
      <c r="Q58" s="6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2273</v>
      </c>
      <c r="BA58" s="4">
        <v>2313</v>
      </c>
      <c r="BB58" s="4">
        <v>2317</v>
      </c>
      <c r="BC58" s="50"/>
      <c r="BF58" s="47"/>
    </row>
    <row r="59" spans="1:58" ht="17.25" customHeight="1" x14ac:dyDescent="0.2">
      <c r="A59" s="39" t="s">
        <v>115</v>
      </c>
      <c r="B59" s="34" t="s">
        <v>116</v>
      </c>
      <c r="C59" s="67">
        <f t="shared" ref="C59:Q59" si="45">SUM(C60:C65)</f>
        <v>104580.55680292283</v>
      </c>
      <c r="D59" s="68">
        <f t="shared" si="45"/>
        <v>102823.24394217397</v>
      </c>
      <c r="E59" s="68">
        <f t="shared" si="45"/>
        <v>105221.63316556114</v>
      </c>
      <c r="F59" s="68">
        <f t="shared" si="45"/>
        <v>103013.43043921294</v>
      </c>
      <c r="G59" s="68">
        <f t="shared" si="45"/>
        <v>105523.0033585747</v>
      </c>
      <c r="H59" s="68">
        <f t="shared" si="45"/>
        <v>103124.53689743546</v>
      </c>
      <c r="I59" s="68">
        <f t="shared" si="45"/>
        <v>104402.14871385664</v>
      </c>
      <c r="J59" s="68">
        <f t="shared" si="45"/>
        <v>104330.36393754577</v>
      </c>
      <c r="K59" s="68">
        <f t="shared" si="45"/>
        <v>104769.17265693798</v>
      </c>
      <c r="L59" s="68">
        <f t="shared" si="45"/>
        <v>104051.95316940304</v>
      </c>
      <c r="M59" s="68">
        <f t="shared" si="45"/>
        <v>104216.49628869879</v>
      </c>
      <c r="N59" s="68">
        <f t="shared" si="45"/>
        <v>105009.37520836736</v>
      </c>
      <c r="O59" s="68">
        <f t="shared" si="45"/>
        <v>107320.77974539369</v>
      </c>
      <c r="P59" s="68">
        <f t="shared" si="45"/>
        <v>106588.27611057094</v>
      </c>
      <c r="Q59" s="68">
        <f t="shared" si="45"/>
        <v>106480.14218835135</v>
      </c>
      <c r="R59" s="7">
        <f t="shared" ref="R59:Z59" si="46">SUM(R60:R65)</f>
        <v>105329.07798558443</v>
      </c>
      <c r="S59" s="7">
        <f t="shared" si="46"/>
        <v>105500.36521925023</v>
      </c>
      <c r="T59" s="7">
        <f t="shared" si="46"/>
        <v>105290.17390634894</v>
      </c>
      <c r="U59" s="7">
        <f t="shared" si="46"/>
        <v>104930.99792260664</v>
      </c>
      <c r="V59" s="7">
        <f t="shared" si="46"/>
        <v>104179.00846893455</v>
      </c>
      <c r="W59" s="7">
        <f t="shared" si="46"/>
        <v>103990.82058994145</v>
      </c>
      <c r="X59" s="7">
        <f t="shared" si="46"/>
        <v>103344.15164721572</v>
      </c>
      <c r="Y59" s="7">
        <f t="shared" si="46"/>
        <v>104847.26594101953</v>
      </c>
      <c r="Z59" s="7">
        <f t="shared" si="46"/>
        <v>105019.19544934883</v>
      </c>
      <c r="AA59" s="7">
        <f t="shared" ref="AA59:AG59" si="47">SUM(AA60:AA65)</f>
        <v>107540.83028235073</v>
      </c>
      <c r="AB59" s="7">
        <f t="shared" si="47"/>
        <v>107473.45913730447</v>
      </c>
      <c r="AC59" s="7">
        <f t="shared" si="47"/>
        <v>110552.64875187335</v>
      </c>
      <c r="AD59" s="7">
        <f t="shared" si="47"/>
        <v>111585.04554582274</v>
      </c>
      <c r="AE59" s="7">
        <f t="shared" si="47"/>
        <v>114023.7097381207</v>
      </c>
      <c r="AF59" s="7">
        <f t="shared" si="47"/>
        <v>113542.59845840259</v>
      </c>
      <c r="AG59" s="7">
        <f t="shared" si="47"/>
        <v>117357.0917555276</v>
      </c>
      <c r="AH59" s="14">
        <f t="shared" ref="AH59:AO59" si="48">SUM(AH60:AH65)</f>
        <v>113648.5716816901</v>
      </c>
      <c r="AI59" s="14">
        <f t="shared" si="48"/>
        <v>111777.17614408598</v>
      </c>
      <c r="AJ59" s="14">
        <f t="shared" si="48"/>
        <v>110374.89112361033</v>
      </c>
      <c r="AK59" s="14">
        <f t="shared" si="48"/>
        <v>109510.92712207847</v>
      </c>
      <c r="AL59" s="14">
        <f t="shared" si="48"/>
        <v>111127.4664185591</v>
      </c>
      <c r="AM59" s="14">
        <f t="shared" si="48"/>
        <v>112522.7377434021</v>
      </c>
      <c r="AN59" s="14">
        <f t="shared" si="48"/>
        <v>114413.4880364571</v>
      </c>
      <c r="AO59" s="14">
        <f t="shared" si="48"/>
        <v>117359.68719528819</v>
      </c>
      <c r="AP59" s="14">
        <f>SUM(AP60:AP65)</f>
        <v>117858</v>
      </c>
      <c r="AQ59" s="14">
        <f t="shared" ref="AQ59:AX59" si="49">SUM(AQ60:AQ65)</f>
        <v>118434</v>
      </c>
      <c r="AR59" s="14">
        <f t="shared" si="49"/>
        <v>116572</v>
      </c>
      <c r="AS59" s="14">
        <f t="shared" si="49"/>
        <v>116480</v>
      </c>
      <c r="AT59" s="14">
        <f t="shared" si="49"/>
        <v>107774</v>
      </c>
      <c r="AU59" s="14">
        <f t="shared" si="49"/>
        <v>109123</v>
      </c>
      <c r="AV59" s="14">
        <f t="shared" si="49"/>
        <v>109419</v>
      </c>
      <c r="AW59" s="14">
        <f t="shared" si="49"/>
        <v>112126</v>
      </c>
      <c r="AX59" s="14">
        <f t="shared" si="49"/>
        <v>113432</v>
      </c>
      <c r="AY59" s="14">
        <v>114081</v>
      </c>
      <c r="AZ59" s="14">
        <v>115361</v>
      </c>
      <c r="BA59" s="14">
        <v>114882</v>
      </c>
      <c r="BB59" s="14">
        <v>116147</v>
      </c>
      <c r="BC59" s="50"/>
      <c r="BF59" s="47"/>
    </row>
    <row r="60" spans="1:58" ht="15" customHeight="1" x14ac:dyDescent="0.2">
      <c r="A60" s="8" t="s">
        <v>117</v>
      </c>
      <c r="B60" s="31" t="s">
        <v>118</v>
      </c>
      <c r="C60" s="62">
        <v>30654.599639786902</v>
      </c>
      <c r="D60" s="63">
        <v>29583.554028668084</v>
      </c>
      <c r="E60" s="63">
        <v>29542.108396793206</v>
      </c>
      <c r="F60" s="63">
        <v>28984.150410339666</v>
      </c>
      <c r="G60" s="63">
        <v>30664.417346639842</v>
      </c>
      <c r="H60" s="63">
        <v>28346.011791223656</v>
      </c>
      <c r="I60" s="63">
        <v>30361.390523013255</v>
      </c>
      <c r="J60" s="63">
        <v>29820.367240726675</v>
      </c>
      <c r="K60" s="63">
        <v>29963.771427567372</v>
      </c>
      <c r="L60" s="63">
        <v>29104.925085275027</v>
      </c>
      <c r="M60" s="63">
        <v>29037.557859421493</v>
      </c>
      <c r="N60" s="63">
        <v>29283.912958720142</v>
      </c>
      <c r="O60" s="63">
        <v>30005.442665235867</v>
      </c>
      <c r="P60" s="63">
        <v>31135.365015855619</v>
      </c>
      <c r="Q60" s="6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34867</v>
      </c>
      <c r="BA60" s="4">
        <v>33173</v>
      </c>
      <c r="BB60" s="4">
        <v>34151</v>
      </c>
      <c r="BC60" s="50"/>
      <c r="BF60" s="47"/>
    </row>
    <row r="61" spans="1:58" ht="12.75" x14ac:dyDescent="0.2">
      <c r="A61" s="8" t="s">
        <v>119</v>
      </c>
      <c r="B61" s="31" t="s">
        <v>120</v>
      </c>
      <c r="C61" s="62">
        <v>10155.699256057307</v>
      </c>
      <c r="D61" s="63">
        <v>10243.541375803976</v>
      </c>
      <c r="E61" s="63">
        <v>10825.417561636981</v>
      </c>
      <c r="F61" s="63">
        <v>11537.642535298972</v>
      </c>
      <c r="G61" s="63">
        <v>11473.650005405982</v>
      </c>
      <c r="H61" s="63">
        <v>11878.850338441191</v>
      </c>
      <c r="I61" s="63">
        <v>10836.615710191973</v>
      </c>
      <c r="J61" s="63">
        <v>11644.476635032212</v>
      </c>
      <c r="K61" s="63">
        <v>11959.953269986592</v>
      </c>
      <c r="L61" s="63">
        <v>12309.518369828818</v>
      </c>
      <c r="M61" s="63">
        <v>13537.975298402223</v>
      </c>
      <c r="N61" s="63">
        <v>13156.692779044435</v>
      </c>
      <c r="O61" s="63">
        <v>13554.708192814927</v>
      </c>
      <c r="P61" s="63">
        <v>13418.678006909262</v>
      </c>
      <c r="Q61" s="6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14433</v>
      </c>
      <c r="BA61" s="4">
        <v>14864</v>
      </c>
      <c r="BB61" s="4">
        <v>14895</v>
      </c>
      <c r="BC61" s="50"/>
      <c r="BF61" s="47"/>
    </row>
    <row r="62" spans="1:58" ht="12.75" x14ac:dyDescent="0.2">
      <c r="A62" s="8" t="s">
        <v>121</v>
      </c>
      <c r="B62" s="31" t="s">
        <v>122</v>
      </c>
      <c r="C62" s="62">
        <v>46973.782228022326</v>
      </c>
      <c r="D62" s="63">
        <v>46324.281515350078</v>
      </c>
      <c r="E62" s="63">
        <v>48573.011856658319</v>
      </c>
      <c r="F62" s="63">
        <v>46603.232433660443</v>
      </c>
      <c r="G62" s="63">
        <v>46654.65408672898</v>
      </c>
      <c r="H62" s="63">
        <v>46701.341814369363</v>
      </c>
      <c r="I62" s="63">
        <v>47614.972752385191</v>
      </c>
      <c r="J62" s="63">
        <v>47246.364091268886</v>
      </c>
      <c r="K62" s="63">
        <v>47391.326326542483</v>
      </c>
      <c r="L62" s="63">
        <v>47399.878397306325</v>
      </c>
      <c r="M62" s="63">
        <v>46776.364712609538</v>
      </c>
      <c r="N62" s="63">
        <v>47485.962703011646</v>
      </c>
      <c r="O62" s="63">
        <v>48579.811359036124</v>
      </c>
      <c r="P62" s="63">
        <v>47642.523068454138</v>
      </c>
      <c r="Q62" s="6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49992</v>
      </c>
      <c r="BA62" s="4">
        <v>50555</v>
      </c>
      <c r="BB62" s="4">
        <v>50941</v>
      </c>
      <c r="BC62" s="50"/>
      <c r="BF62" s="47"/>
    </row>
    <row r="63" spans="1:58" ht="12.75" x14ac:dyDescent="0.2">
      <c r="A63" s="8" t="s">
        <v>123</v>
      </c>
      <c r="B63" s="31" t="s">
        <v>124</v>
      </c>
      <c r="C63" s="62">
        <v>4787.7866699852275</v>
      </c>
      <c r="D63" s="63">
        <v>4874.7179930548809</v>
      </c>
      <c r="E63" s="63">
        <v>4274.1276062134966</v>
      </c>
      <c r="F63" s="63">
        <v>4252.9007594559198</v>
      </c>
      <c r="G63" s="63">
        <v>4797.174692716545</v>
      </c>
      <c r="H63" s="63">
        <v>4691.7200199113622</v>
      </c>
      <c r="I63" s="63">
        <v>4207.880478585882</v>
      </c>
      <c r="J63" s="63">
        <v>4389.0226947585097</v>
      </c>
      <c r="K63" s="63">
        <v>4271.6057025880737</v>
      </c>
      <c r="L63" s="63">
        <v>4218.3740959331972</v>
      </c>
      <c r="M63" s="63">
        <v>3908.2652331798822</v>
      </c>
      <c r="N63" s="63">
        <v>4294.6371998419618</v>
      </c>
      <c r="O63" s="63">
        <v>4528.7855196073615</v>
      </c>
      <c r="P63" s="63">
        <v>3746.9055761179798</v>
      </c>
      <c r="Q63" s="6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5874</v>
      </c>
      <c r="BA63" s="4">
        <v>6206</v>
      </c>
      <c r="BB63" s="4">
        <v>6288</v>
      </c>
      <c r="BC63" s="50"/>
      <c r="BF63" s="47"/>
    </row>
    <row r="64" spans="1:58" ht="12.75" x14ac:dyDescent="0.2">
      <c r="A64" s="8" t="s">
        <v>125</v>
      </c>
      <c r="B64" s="31" t="s">
        <v>126</v>
      </c>
      <c r="C64" s="62">
        <v>7478.3893122223544</v>
      </c>
      <c r="D64" s="63">
        <v>7451.4448828500372</v>
      </c>
      <c r="E64" s="63">
        <v>7524.1384888792973</v>
      </c>
      <c r="F64" s="63">
        <v>7483.6803592092983</v>
      </c>
      <c r="G64" s="63">
        <v>7873.740006564647</v>
      </c>
      <c r="H64" s="63">
        <v>7608.492928202204</v>
      </c>
      <c r="I64" s="63">
        <v>7601.1983973531242</v>
      </c>
      <c r="J64" s="63">
        <v>7513.6592906810583</v>
      </c>
      <c r="K64" s="63">
        <v>7500.5565816566468</v>
      </c>
      <c r="L64" s="63">
        <v>7326.1140071174941</v>
      </c>
      <c r="M64" s="63">
        <v>7340.0014821638269</v>
      </c>
      <c r="N64" s="63">
        <v>7298.74908463256</v>
      </c>
      <c r="O64" s="63">
        <v>7283.1543543613825</v>
      </c>
      <c r="P64" s="63">
        <v>7401.1808795769239</v>
      </c>
      <c r="Q64" s="6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7015</v>
      </c>
      <c r="BA64" s="4">
        <v>6927</v>
      </c>
      <c r="BB64" s="4">
        <v>6887</v>
      </c>
      <c r="BC64" s="50"/>
    </row>
    <row r="65" spans="1:192" ht="12.75" x14ac:dyDescent="0.2">
      <c r="A65" s="8" t="s">
        <v>127</v>
      </c>
      <c r="B65" s="31" t="s">
        <v>128</v>
      </c>
      <c r="C65" s="62">
        <v>4530.2996968487205</v>
      </c>
      <c r="D65" s="63">
        <v>4345.7041464469157</v>
      </c>
      <c r="E65" s="63">
        <v>4482.8292553798428</v>
      </c>
      <c r="F65" s="63">
        <v>4151.82394124864</v>
      </c>
      <c r="G65" s="63">
        <v>4059.3672205186958</v>
      </c>
      <c r="H65" s="63">
        <v>3898.120005287703</v>
      </c>
      <c r="I65" s="63">
        <v>3780.0908523272124</v>
      </c>
      <c r="J65" s="63">
        <v>3716.4739850784385</v>
      </c>
      <c r="K65" s="63">
        <v>3681.9593485968217</v>
      </c>
      <c r="L65" s="63">
        <v>3693.1432139421959</v>
      </c>
      <c r="M65" s="63">
        <v>3616.331702921821</v>
      </c>
      <c r="N65" s="63">
        <v>3489.4204831166094</v>
      </c>
      <c r="O65" s="63">
        <v>3368.8776543380177</v>
      </c>
      <c r="P65" s="63">
        <v>3243.6235636570186</v>
      </c>
      <c r="Q65" s="6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3180</v>
      </c>
      <c r="BA65" s="4">
        <v>3157</v>
      </c>
      <c r="BB65" s="4">
        <v>2985</v>
      </c>
      <c r="BC65" s="50"/>
    </row>
    <row r="66" spans="1:192" s="9" customFormat="1" ht="11.25" x14ac:dyDescent="0.2">
      <c r="A66" s="39" t="s">
        <v>129</v>
      </c>
      <c r="B66" s="32" t="s">
        <v>130</v>
      </c>
      <c r="C66" s="67">
        <f t="shared" ref="C66:Q66" si="50">SUM(C67:C69)</f>
        <v>82439.375817474051</v>
      </c>
      <c r="D66" s="68">
        <f t="shared" si="50"/>
        <v>83113.479930077519</v>
      </c>
      <c r="E66" s="68">
        <f t="shared" si="50"/>
        <v>78429.592544976622</v>
      </c>
      <c r="F66" s="68">
        <f t="shared" si="50"/>
        <v>74091.810585440457</v>
      </c>
      <c r="G66" s="68">
        <f t="shared" si="50"/>
        <v>74508.221261165862</v>
      </c>
      <c r="H66" s="68">
        <f t="shared" si="50"/>
        <v>73173.958124908881</v>
      </c>
      <c r="I66" s="68">
        <f t="shared" si="50"/>
        <v>73738.511476133528</v>
      </c>
      <c r="J66" s="68">
        <f t="shared" si="50"/>
        <v>71631.579576522301</v>
      </c>
      <c r="K66" s="68">
        <f t="shared" si="50"/>
        <v>71479.944033860564</v>
      </c>
      <c r="L66" s="68">
        <f t="shared" si="50"/>
        <v>71126.587705400598</v>
      </c>
      <c r="M66" s="68">
        <f t="shared" si="50"/>
        <v>69816.251773235985</v>
      </c>
      <c r="N66" s="68">
        <f t="shared" si="50"/>
        <v>68882.18018325686</v>
      </c>
      <c r="O66" s="68">
        <f t="shared" si="50"/>
        <v>69047.701458957221</v>
      </c>
      <c r="P66" s="68">
        <f t="shared" si="50"/>
        <v>70431.536630655668</v>
      </c>
      <c r="Q66" s="68">
        <f t="shared" si="50"/>
        <v>66850.91770878699</v>
      </c>
      <c r="R66" s="6">
        <f t="shared" ref="R66:Z66" si="51">SUM(R67:R69)</f>
        <v>64411.773571154888</v>
      </c>
      <c r="S66" s="6">
        <f t="shared" si="51"/>
        <v>66872.488055831156</v>
      </c>
      <c r="T66" s="6">
        <f t="shared" si="51"/>
        <v>67597.751257912067</v>
      </c>
      <c r="U66" s="6">
        <f t="shared" si="51"/>
        <v>66682.045832094038</v>
      </c>
      <c r="V66" s="6">
        <f t="shared" si="51"/>
        <v>66979.061172639471</v>
      </c>
      <c r="W66" s="6">
        <f t="shared" si="51"/>
        <v>67247.745465284301</v>
      </c>
      <c r="X66" s="6">
        <f t="shared" si="51"/>
        <v>66677.673596911889</v>
      </c>
      <c r="Y66" s="6">
        <f t="shared" si="51"/>
        <v>67416.237547273704</v>
      </c>
      <c r="Z66" s="6">
        <f t="shared" si="51"/>
        <v>66972.404886524775</v>
      </c>
      <c r="AA66" s="6">
        <f t="shared" ref="AA66:AG66" si="52">SUM(AA67:AA69)</f>
        <v>68860.77280984087</v>
      </c>
      <c r="AB66" s="6">
        <f t="shared" si="52"/>
        <v>70265.445124060658</v>
      </c>
      <c r="AC66" s="6">
        <f t="shared" si="52"/>
        <v>70463.006500765448</v>
      </c>
      <c r="AD66" s="6">
        <f t="shared" si="52"/>
        <v>68218.535536026684</v>
      </c>
      <c r="AE66" s="6">
        <f t="shared" si="52"/>
        <v>69515.291554958138</v>
      </c>
      <c r="AF66" s="6">
        <f t="shared" si="52"/>
        <v>70830.675724095432</v>
      </c>
      <c r="AG66" s="6">
        <f t="shared" si="52"/>
        <v>71200.516893885855</v>
      </c>
      <c r="AH66" s="45">
        <f t="shared" ref="AH66:AO66" si="53">SUM(AH67:AH69)</f>
        <v>70624.007835219963</v>
      </c>
      <c r="AI66" s="45">
        <f t="shared" si="53"/>
        <v>71059.867026391148</v>
      </c>
      <c r="AJ66" s="45">
        <f t="shared" si="53"/>
        <v>71388.345533590356</v>
      </c>
      <c r="AK66" s="45">
        <f t="shared" si="53"/>
        <v>71015.386703566648</v>
      </c>
      <c r="AL66" s="45">
        <f t="shared" si="53"/>
        <v>68756</v>
      </c>
      <c r="AM66" s="45">
        <f t="shared" si="53"/>
        <v>70166</v>
      </c>
      <c r="AN66" s="45">
        <f t="shared" si="53"/>
        <v>70750</v>
      </c>
      <c r="AO66" s="45">
        <f t="shared" si="53"/>
        <v>68215</v>
      </c>
      <c r="AP66" s="45">
        <f>SUM(AP67:AP69)</f>
        <v>66690</v>
      </c>
      <c r="AQ66" s="45">
        <f t="shared" ref="AQ66:AX66" si="54">SUM(AQ67:AQ69)</f>
        <v>66973</v>
      </c>
      <c r="AR66" s="45">
        <f t="shared" si="54"/>
        <v>67586</v>
      </c>
      <c r="AS66" s="45">
        <f t="shared" si="54"/>
        <v>67864</v>
      </c>
      <c r="AT66" s="45">
        <f t="shared" si="54"/>
        <v>56069</v>
      </c>
      <c r="AU66" s="45">
        <f t="shared" si="54"/>
        <v>55910</v>
      </c>
      <c r="AV66" s="45">
        <f t="shared" si="54"/>
        <v>57175</v>
      </c>
      <c r="AW66" s="45">
        <f t="shared" si="54"/>
        <v>56876</v>
      </c>
      <c r="AX66" s="45">
        <f t="shared" si="54"/>
        <v>56371</v>
      </c>
      <c r="AY66" s="45">
        <v>57997</v>
      </c>
      <c r="AZ66" s="45">
        <v>59792</v>
      </c>
      <c r="BA66" s="45">
        <v>59265</v>
      </c>
      <c r="BB66" s="45">
        <v>59179</v>
      </c>
      <c r="BC66" s="50"/>
      <c r="BD66" s="1"/>
    </row>
    <row r="67" spans="1:192" ht="12.75" x14ac:dyDescent="0.2">
      <c r="A67" s="8" t="s">
        <v>131</v>
      </c>
      <c r="B67" s="31" t="s">
        <v>132</v>
      </c>
      <c r="C67" s="62">
        <v>33005.108314513243</v>
      </c>
      <c r="D67" s="63">
        <v>34405.405937024741</v>
      </c>
      <c r="E67" s="63">
        <v>30713.968907820155</v>
      </c>
      <c r="F67" s="63">
        <v>29463.4640361928</v>
      </c>
      <c r="G67" s="63">
        <v>30177.077970377275</v>
      </c>
      <c r="H67" s="63">
        <v>29954.177135799764</v>
      </c>
      <c r="I67" s="63">
        <v>31282.826628915402</v>
      </c>
      <c r="J67" s="63">
        <v>29475.341311473385</v>
      </c>
      <c r="K67" s="63">
        <v>30485.571910421993</v>
      </c>
      <c r="L67" s="63">
        <v>31170.153093194916</v>
      </c>
      <c r="M67" s="63">
        <v>31052.670583272509</v>
      </c>
      <c r="N67" s="63">
        <v>31081.5064752748</v>
      </c>
      <c r="O67" s="63">
        <v>31667.696094172974</v>
      </c>
      <c r="P67" s="63">
        <v>33577.46929087177</v>
      </c>
      <c r="Q67" s="6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25837</v>
      </c>
      <c r="BA67" s="4">
        <v>24745</v>
      </c>
      <c r="BB67" s="4">
        <v>24396</v>
      </c>
      <c r="BC67" s="50"/>
    </row>
    <row r="68" spans="1:192" ht="12.75" x14ac:dyDescent="0.2">
      <c r="A68" s="8" t="s">
        <v>133</v>
      </c>
      <c r="B68" s="31" t="s">
        <v>134</v>
      </c>
      <c r="C68" s="62">
        <v>32173.920334171118</v>
      </c>
      <c r="D68" s="63">
        <v>31402.595948079212</v>
      </c>
      <c r="E68" s="63">
        <v>30970.518826186912</v>
      </c>
      <c r="F68" s="63">
        <v>29099.739559336624</v>
      </c>
      <c r="G68" s="63">
        <v>29080.186937261667</v>
      </c>
      <c r="H68" s="63">
        <v>28741.598395803354</v>
      </c>
      <c r="I68" s="63">
        <v>28447.180691428406</v>
      </c>
      <c r="J68" s="63">
        <v>28460.808896909522</v>
      </c>
      <c r="K68" s="63">
        <v>27624.248467730013</v>
      </c>
      <c r="L68" s="63">
        <v>26947.714013779554</v>
      </c>
      <c r="M68" s="63">
        <v>26474.72399427346</v>
      </c>
      <c r="N68" s="63">
        <v>25818.304477077585</v>
      </c>
      <c r="O68" s="63">
        <v>25641.401328365671</v>
      </c>
      <c r="P68" s="63">
        <v>25472.607075806314</v>
      </c>
      <c r="Q68" s="6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25529</v>
      </c>
      <c r="BA68" s="4">
        <v>25708</v>
      </c>
      <c r="BB68" s="4">
        <v>26000</v>
      </c>
      <c r="BC68" s="50"/>
    </row>
    <row r="69" spans="1:192" ht="12.75" x14ac:dyDescent="0.2">
      <c r="A69" s="8" t="s">
        <v>135</v>
      </c>
      <c r="B69" s="31" t="s">
        <v>136</v>
      </c>
      <c r="C69" s="62">
        <v>17260.347168789685</v>
      </c>
      <c r="D69" s="63">
        <v>17305.478044973574</v>
      </c>
      <c r="E69" s="63">
        <v>16745.104810969558</v>
      </c>
      <c r="F69" s="63">
        <v>15528.606989911024</v>
      </c>
      <c r="G69" s="63">
        <v>15250.956353526915</v>
      </c>
      <c r="H69" s="63">
        <v>14478.182593305759</v>
      </c>
      <c r="I69" s="63">
        <v>14008.504155789717</v>
      </c>
      <c r="J69" s="63">
        <v>13695.429368139386</v>
      </c>
      <c r="K69" s="63">
        <v>13370.123655708554</v>
      </c>
      <c r="L69" s="63">
        <v>13008.720598426127</v>
      </c>
      <c r="M69" s="63">
        <v>12288.857195690009</v>
      </c>
      <c r="N69" s="63">
        <v>11982.369230904478</v>
      </c>
      <c r="O69" s="63">
        <v>11738.604036418579</v>
      </c>
      <c r="P69" s="63">
        <v>11381.460263977591</v>
      </c>
      <c r="Q69" s="6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8426</v>
      </c>
      <c r="BA69" s="4">
        <v>8812</v>
      </c>
      <c r="BB69" s="4">
        <v>8783</v>
      </c>
      <c r="BC69" s="50"/>
    </row>
    <row r="70" spans="1:192" s="2" customFormat="1" ht="11.25" x14ac:dyDescent="0.2">
      <c r="A70" s="38" t="s">
        <v>137</v>
      </c>
      <c r="B70" s="2" t="s">
        <v>138</v>
      </c>
      <c r="C70" s="66">
        <f t="shared" ref="C70:Q70" si="55">SUM(C71:C72)</f>
        <v>55365.927305710662</v>
      </c>
      <c r="D70" s="60">
        <f t="shared" si="55"/>
        <v>55514.798715457342</v>
      </c>
      <c r="E70" s="60">
        <f t="shared" si="55"/>
        <v>55821.498165168436</v>
      </c>
      <c r="F70" s="60">
        <f t="shared" si="55"/>
        <v>56156.026001110637</v>
      </c>
      <c r="G70" s="60">
        <f t="shared" si="55"/>
        <v>56440.752026331953</v>
      </c>
      <c r="H70" s="60">
        <f t="shared" si="55"/>
        <v>57349.855818513475</v>
      </c>
      <c r="I70" s="60">
        <f t="shared" si="55"/>
        <v>57972.865902014273</v>
      </c>
      <c r="J70" s="60">
        <f t="shared" si="55"/>
        <v>58572.263463212708</v>
      </c>
      <c r="K70" s="60">
        <f t="shared" si="55"/>
        <v>57728.96641425656</v>
      </c>
      <c r="L70" s="60">
        <f t="shared" si="55"/>
        <v>57555.348178699773</v>
      </c>
      <c r="M70" s="60">
        <f t="shared" si="55"/>
        <v>58860.718366707632</v>
      </c>
      <c r="N70" s="60">
        <f t="shared" si="55"/>
        <v>59405.06813061719</v>
      </c>
      <c r="O70" s="60">
        <f t="shared" si="55"/>
        <v>59809.787305624093</v>
      </c>
      <c r="P70" s="60">
        <f t="shared" si="55"/>
        <v>59231.894151415872</v>
      </c>
      <c r="Q70" s="60">
        <f t="shared" si="55"/>
        <v>59369.950784739252</v>
      </c>
      <c r="R70" s="60">
        <f t="shared" ref="R70:Z70" si="56">SUM(R71:R72)</f>
        <v>59664.689847529589</v>
      </c>
      <c r="S70" s="60">
        <f t="shared" si="56"/>
        <v>59144.687478383152</v>
      </c>
      <c r="T70" s="60">
        <f t="shared" si="56"/>
        <v>59353.055838291351</v>
      </c>
      <c r="U70" s="60">
        <f t="shared" si="56"/>
        <v>59575.89582250698</v>
      </c>
      <c r="V70" s="60">
        <f t="shared" si="56"/>
        <v>59254.635009951468</v>
      </c>
      <c r="W70" s="60">
        <f t="shared" si="56"/>
        <v>59558.819810960944</v>
      </c>
      <c r="X70" s="60">
        <f t="shared" si="56"/>
        <v>59592.13767978768</v>
      </c>
      <c r="Y70" s="60">
        <f t="shared" si="56"/>
        <v>59661.810149616264</v>
      </c>
      <c r="Z70" s="60">
        <f t="shared" si="56"/>
        <v>60203.139432577671</v>
      </c>
      <c r="AA70" s="60">
        <f t="shared" ref="AA70:AG70" si="57">SUM(AA71:AA72)</f>
        <v>59708.941592678384</v>
      </c>
      <c r="AB70" s="60">
        <f t="shared" si="57"/>
        <v>60545.437586271262</v>
      </c>
      <c r="AC70" s="60">
        <f t="shared" si="57"/>
        <v>61744.256615873055</v>
      </c>
      <c r="AD70" s="60">
        <f t="shared" si="57"/>
        <v>62368.946267488558</v>
      </c>
      <c r="AE70" s="60">
        <f t="shared" si="57"/>
        <v>62400.181822101571</v>
      </c>
      <c r="AF70" s="60">
        <f t="shared" si="57"/>
        <v>62666.788568523618</v>
      </c>
      <c r="AG70" s="60">
        <f t="shared" si="57"/>
        <v>63260.24711990582</v>
      </c>
      <c r="AH70" s="60">
        <f t="shared" ref="AH70:AO70" si="58">SUM(AH71:AH72)</f>
        <v>63860.464489646823</v>
      </c>
      <c r="AI70" s="60">
        <f t="shared" si="58"/>
        <v>63235.639427659065</v>
      </c>
      <c r="AJ70" s="60">
        <f t="shared" si="58"/>
        <v>62864.289627621263</v>
      </c>
      <c r="AK70" s="60">
        <f t="shared" si="58"/>
        <v>62428.975668821688</v>
      </c>
      <c r="AL70" s="60">
        <f t="shared" si="58"/>
        <v>62595</v>
      </c>
      <c r="AM70" s="60">
        <f t="shared" si="58"/>
        <v>62493</v>
      </c>
      <c r="AN70" s="60">
        <f t="shared" si="58"/>
        <v>62265</v>
      </c>
      <c r="AO70" s="60">
        <f t="shared" si="58"/>
        <v>61469</v>
      </c>
      <c r="AP70" s="60">
        <f>SUM(AP71:AP72)</f>
        <v>61257</v>
      </c>
      <c r="AQ70" s="60">
        <f t="shared" ref="AQ70:AX70" si="59">SUM(AQ71:AQ72)</f>
        <v>61341</v>
      </c>
      <c r="AR70" s="60">
        <f t="shared" si="59"/>
        <v>61733</v>
      </c>
      <c r="AS70" s="60">
        <f t="shared" si="59"/>
        <v>61172</v>
      </c>
      <c r="AT70" s="60">
        <f t="shared" si="59"/>
        <v>59717</v>
      </c>
      <c r="AU70" s="60">
        <f t="shared" si="59"/>
        <v>59076</v>
      </c>
      <c r="AV70" s="60">
        <f t="shared" si="59"/>
        <v>58898</v>
      </c>
      <c r="AW70" s="60">
        <f t="shared" si="59"/>
        <v>58967</v>
      </c>
      <c r="AX70" s="60">
        <f t="shared" si="59"/>
        <v>58925</v>
      </c>
      <c r="AY70" s="60">
        <v>58788</v>
      </c>
      <c r="AZ70" s="60">
        <v>59043</v>
      </c>
      <c r="BA70" s="60">
        <v>59133</v>
      </c>
      <c r="BB70" s="60">
        <v>59607</v>
      </c>
      <c r="BC70" s="61"/>
      <c r="BD70" s="1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</row>
    <row r="71" spans="1:192" ht="11.25" x14ac:dyDescent="0.2">
      <c r="A71" s="10" t="s">
        <v>139</v>
      </c>
      <c r="B71" s="31" t="s">
        <v>140</v>
      </c>
      <c r="C71" s="62">
        <v>41628.208104220495</v>
      </c>
      <c r="D71" s="63">
        <v>41545.494047456101</v>
      </c>
      <c r="E71" s="63">
        <v>42724.961760468141</v>
      </c>
      <c r="F71" s="63">
        <v>43037.226178693672</v>
      </c>
      <c r="G71" s="63">
        <v>43577.088731519609</v>
      </c>
      <c r="H71" s="63">
        <v>44160.867643154786</v>
      </c>
      <c r="I71" s="63">
        <v>44723.807114430936</v>
      </c>
      <c r="J71" s="63">
        <v>45395.159280300897</v>
      </c>
      <c r="K71" s="63">
        <v>44812.095408250963</v>
      </c>
      <c r="L71" s="63">
        <v>44936.44056056469</v>
      </c>
      <c r="M71" s="63">
        <v>46236.585749388527</v>
      </c>
      <c r="N71" s="63">
        <v>46651.835959005359</v>
      </c>
      <c r="O71" s="63">
        <v>46897.088155159843</v>
      </c>
      <c r="P71" s="63">
        <v>46684.842804149157</v>
      </c>
      <c r="Q71" s="6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43534</v>
      </c>
      <c r="BA71" s="4">
        <v>43470</v>
      </c>
      <c r="BB71" s="4">
        <v>43357</v>
      </c>
      <c r="BC71" s="50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</row>
    <row r="72" spans="1:192" ht="11.25" x14ac:dyDescent="0.2">
      <c r="A72" s="10" t="s">
        <v>141</v>
      </c>
      <c r="B72" s="31" t="s">
        <v>142</v>
      </c>
      <c r="C72" s="62">
        <v>13737.719201490163</v>
      </c>
      <c r="D72" s="63">
        <v>13969.304668001243</v>
      </c>
      <c r="E72" s="63">
        <v>13096.536404700295</v>
      </c>
      <c r="F72" s="63">
        <v>13118.799822416962</v>
      </c>
      <c r="G72" s="63">
        <v>12863.663294812346</v>
      </c>
      <c r="H72" s="63">
        <v>13188.988175358691</v>
      </c>
      <c r="I72" s="63">
        <v>13249.058787583337</v>
      </c>
      <c r="J72" s="63">
        <v>13177.104182911811</v>
      </c>
      <c r="K72" s="63">
        <v>12916.871006005593</v>
      </c>
      <c r="L72" s="63">
        <v>12618.907618135085</v>
      </c>
      <c r="M72" s="63">
        <v>12624.132617319105</v>
      </c>
      <c r="N72" s="63">
        <v>12753.232171611835</v>
      </c>
      <c r="O72" s="63">
        <v>12912.699150464252</v>
      </c>
      <c r="P72" s="63">
        <v>12547.051347266717</v>
      </c>
      <c r="Q72" s="6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15509</v>
      </c>
      <c r="BA72" s="4">
        <v>15663</v>
      </c>
      <c r="BB72" s="4">
        <v>16250</v>
      </c>
      <c r="BC72" s="50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</row>
    <row r="73" spans="1:192" s="2" customFormat="1" ht="11.25" x14ac:dyDescent="0.2">
      <c r="A73" s="38" t="s">
        <v>143</v>
      </c>
      <c r="B73" s="2" t="s">
        <v>144</v>
      </c>
      <c r="C73" s="66">
        <f t="shared" ref="C73:Q73" si="60">SUM(C74:C78)</f>
        <v>424137.56218914251</v>
      </c>
      <c r="D73" s="60">
        <f t="shared" si="60"/>
        <v>426889.29280553979</v>
      </c>
      <c r="E73" s="60">
        <f t="shared" si="60"/>
        <v>437155.41364996089</v>
      </c>
      <c r="F73" s="60">
        <f t="shared" si="60"/>
        <v>437720.512307383</v>
      </c>
      <c r="G73" s="60">
        <f t="shared" si="60"/>
        <v>435876.81103728851</v>
      </c>
      <c r="H73" s="60">
        <f t="shared" si="60"/>
        <v>435049.69361252</v>
      </c>
      <c r="I73" s="60">
        <f t="shared" si="60"/>
        <v>456380.60578410042</v>
      </c>
      <c r="J73" s="60">
        <f t="shared" si="60"/>
        <v>469231.19032902375</v>
      </c>
      <c r="K73" s="60">
        <f t="shared" si="60"/>
        <v>491524.20484757022</v>
      </c>
      <c r="L73" s="60">
        <f t="shared" si="60"/>
        <v>489487.17263846978</v>
      </c>
      <c r="M73" s="60">
        <f t="shared" si="60"/>
        <v>500626.95199783513</v>
      </c>
      <c r="N73" s="60">
        <f t="shared" si="60"/>
        <v>509477.01595106069</v>
      </c>
      <c r="O73" s="60">
        <f t="shared" si="60"/>
        <v>518243.87486805971</v>
      </c>
      <c r="P73" s="60">
        <f t="shared" si="60"/>
        <v>516205.0552030676</v>
      </c>
      <c r="Q73" s="60">
        <f t="shared" si="60"/>
        <v>529392.65914213529</v>
      </c>
      <c r="R73" s="60">
        <f t="shared" ref="R73:Z73" si="61">SUM(R74:R78)</f>
        <v>523979.32968920644</v>
      </c>
      <c r="S73" s="60">
        <f t="shared" si="61"/>
        <v>529185.9891100094</v>
      </c>
      <c r="T73" s="60">
        <f t="shared" si="61"/>
        <v>529932.52192766953</v>
      </c>
      <c r="U73" s="60">
        <f t="shared" si="61"/>
        <v>542454.69917143788</v>
      </c>
      <c r="V73" s="60">
        <f t="shared" si="61"/>
        <v>554290.79019818292</v>
      </c>
      <c r="W73" s="60">
        <f t="shared" si="61"/>
        <v>555364.28057293186</v>
      </c>
      <c r="X73" s="60">
        <f t="shared" si="61"/>
        <v>556848.7767024308</v>
      </c>
      <c r="Y73" s="60">
        <f t="shared" si="61"/>
        <v>558034.74759805982</v>
      </c>
      <c r="Z73" s="60">
        <f t="shared" si="61"/>
        <v>556165.85816596064</v>
      </c>
      <c r="AA73" s="60">
        <f t="shared" ref="AA73:AG73" si="62">SUM(AA74:AA78)</f>
        <v>576133.18781894934</v>
      </c>
      <c r="AB73" s="60">
        <f t="shared" si="62"/>
        <v>584581.17235194671</v>
      </c>
      <c r="AC73" s="60">
        <f t="shared" si="62"/>
        <v>613965.65248923504</v>
      </c>
      <c r="AD73" s="60">
        <f t="shared" si="62"/>
        <v>614045.61309490912</v>
      </c>
      <c r="AE73" s="60">
        <f t="shared" si="62"/>
        <v>620494.39309838775</v>
      </c>
      <c r="AF73" s="60">
        <f t="shared" si="62"/>
        <v>612076.27489853848</v>
      </c>
      <c r="AG73" s="60">
        <f t="shared" si="62"/>
        <v>631330.8648224409</v>
      </c>
      <c r="AH73" s="43">
        <f t="shared" ref="AH73:AO73" si="63">SUM(AH74:AH78)</f>
        <v>626784.6633386754</v>
      </c>
      <c r="AI73" s="43">
        <f t="shared" si="63"/>
        <v>640696.40376670694</v>
      </c>
      <c r="AJ73" s="43">
        <f t="shared" si="63"/>
        <v>627089.03631008731</v>
      </c>
      <c r="AK73" s="43">
        <f t="shared" si="63"/>
        <v>640772.03868788539</v>
      </c>
      <c r="AL73" s="43">
        <f t="shared" si="63"/>
        <v>637948</v>
      </c>
      <c r="AM73" s="43">
        <f t="shared" si="63"/>
        <v>630897</v>
      </c>
      <c r="AN73" s="43">
        <f t="shared" si="63"/>
        <v>611450</v>
      </c>
      <c r="AO73" s="43">
        <f t="shared" si="63"/>
        <v>610904</v>
      </c>
      <c r="AP73" s="43">
        <f>SUM(AP74:AP78)</f>
        <v>611723</v>
      </c>
      <c r="AQ73" s="43">
        <f t="shared" ref="AQ73:AX73" si="64">SUM(AQ74:AQ78)</f>
        <v>615520</v>
      </c>
      <c r="AR73" s="43">
        <f t="shared" si="64"/>
        <v>615422</v>
      </c>
      <c r="AS73" s="43">
        <f t="shared" si="64"/>
        <v>608185</v>
      </c>
      <c r="AT73" s="43">
        <f t="shared" si="64"/>
        <v>538926</v>
      </c>
      <c r="AU73" s="43">
        <f t="shared" si="64"/>
        <v>572429</v>
      </c>
      <c r="AV73" s="43">
        <f t="shared" si="64"/>
        <v>557278</v>
      </c>
      <c r="AW73" s="43">
        <f t="shared" si="64"/>
        <v>562313</v>
      </c>
      <c r="AX73" s="43">
        <f t="shared" si="64"/>
        <v>554490</v>
      </c>
      <c r="AY73" s="43">
        <v>562534</v>
      </c>
      <c r="AZ73" s="43">
        <v>545127</v>
      </c>
      <c r="BA73" s="43">
        <v>534093</v>
      </c>
      <c r="BB73" s="43">
        <v>521403</v>
      </c>
      <c r="BC73" s="61"/>
      <c r="BD73" s="1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</row>
    <row r="74" spans="1:192" ht="12.75" x14ac:dyDescent="0.2">
      <c r="A74" s="3" t="s">
        <v>145</v>
      </c>
      <c r="B74" s="31" t="s">
        <v>146</v>
      </c>
      <c r="C74" s="62">
        <v>10859.152180014227</v>
      </c>
      <c r="D74" s="63">
        <v>11286.533141271297</v>
      </c>
      <c r="E74" s="63">
        <v>11306.891202382882</v>
      </c>
      <c r="F74" s="63">
        <v>11614.253290288478</v>
      </c>
      <c r="G74" s="63">
        <v>12325.852788281221</v>
      </c>
      <c r="H74" s="63">
        <v>12936.963304904491</v>
      </c>
      <c r="I74" s="63">
        <v>13357.806718325681</v>
      </c>
      <c r="J74" s="63">
        <v>13396.335502484968</v>
      </c>
      <c r="K74" s="63">
        <v>13811.369087561621</v>
      </c>
      <c r="L74" s="63">
        <v>14586.948959424459</v>
      </c>
      <c r="M74" s="63">
        <v>14695.367955012622</v>
      </c>
      <c r="N74" s="63">
        <v>15052.591711744737</v>
      </c>
      <c r="O74" s="63">
        <v>15043.871115540845</v>
      </c>
      <c r="P74" s="63">
        <v>14912.820755889439</v>
      </c>
      <c r="Q74" s="6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6323</v>
      </c>
      <c r="BA74" s="4">
        <v>5947</v>
      </c>
      <c r="BB74" s="4">
        <v>5891</v>
      </c>
      <c r="BC74" s="50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</row>
    <row r="75" spans="1:192" ht="12.75" x14ac:dyDescent="0.2">
      <c r="A75" s="3" t="s">
        <v>147</v>
      </c>
      <c r="B75" s="31" t="s">
        <v>148</v>
      </c>
      <c r="C75" s="62">
        <v>267214.53865654388</v>
      </c>
      <c r="D75" s="63">
        <v>267634.04371773748</v>
      </c>
      <c r="E75" s="63">
        <v>271331.12981111632</v>
      </c>
      <c r="F75" s="63">
        <v>273786.74032050441</v>
      </c>
      <c r="G75" s="63">
        <v>265879.15020859148</v>
      </c>
      <c r="H75" s="63">
        <v>262920.17958439153</v>
      </c>
      <c r="I75" s="63">
        <v>281036.62540963752</v>
      </c>
      <c r="J75" s="63">
        <v>288991.6498656114</v>
      </c>
      <c r="K75" s="63">
        <v>302461.31653784524</v>
      </c>
      <c r="L75" s="63">
        <v>297182.32719349198</v>
      </c>
      <c r="M75" s="63">
        <v>305573.37733181735</v>
      </c>
      <c r="N75" s="63">
        <v>304369.22067162057</v>
      </c>
      <c r="O75" s="63">
        <v>306576.56537678291</v>
      </c>
      <c r="P75" s="63">
        <v>305051.8701781467</v>
      </c>
      <c r="Q75" s="6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300360</v>
      </c>
      <c r="BA75" s="4">
        <v>295697</v>
      </c>
      <c r="BB75" s="4">
        <v>287982</v>
      </c>
      <c r="BC75" s="50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</row>
    <row r="76" spans="1:192" ht="12.75" x14ac:dyDescent="0.2">
      <c r="A76" s="3" t="s">
        <v>149</v>
      </c>
      <c r="B76" s="31" t="s">
        <v>150</v>
      </c>
      <c r="C76" s="62">
        <v>73764.364477665658</v>
      </c>
      <c r="D76" s="63">
        <v>73149.896802824398</v>
      </c>
      <c r="E76" s="63">
        <v>76499.548227391759</v>
      </c>
      <c r="F76" s="63">
        <v>74320.265032779993</v>
      </c>
      <c r="G76" s="63">
        <v>76013.436839997332</v>
      </c>
      <c r="H76" s="63">
        <v>75298.674212245591</v>
      </c>
      <c r="I76" s="63">
        <v>78432.114332126032</v>
      </c>
      <c r="J76" s="63">
        <v>78175.214154937144</v>
      </c>
      <c r="K76" s="63">
        <v>83489.347613225415</v>
      </c>
      <c r="L76" s="63">
        <v>86866.803929333473</v>
      </c>
      <c r="M76" s="63">
        <v>89079.062214429738</v>
      </c>
      <c r="N76" s="63">
        <v>94718.527135625365</v>
      </c>
      <c r="O76" s="63">
        <v>93514.400285675103</v>
      </c>
      <c r="P76" s="63">
        <v>93954.462172841639</v>
      </c>
      <c r="Q76" s="6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116341</v>
      </c>
      <c r="BA76" s="4">
        <v>116011</v>
      </c>
      <c r="BB76" s="4">
        <v>110409</v>
      </c>
      <c r="BC76" s="50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</row>
    <row r="77" spans="1:192" ht="12.75" x14ac:dyDescent="0.2">
      <c r="A77" s="3" t="s">
        <v>151</v>
      </c>
      <c r="B77" s="31" t="s">
        <v>152</v>
      </c>
      <c r="C77" s="62">
        <v>55626.913968510366</v>
      </c>
      <c r="D77" s="63">
        <v>55981.852750248523</v>
      </c>
      <c r="E77" s="63">
        <v>60182.854747467216</v>
      </c>
      <c r="F77" s="63">
        <v>59176.777101465435</v>
      </c>
      <c r="G77" s="63">
        <v>62584.703505366706</v>
      </c>
      <c r="H77" s="63">
        <v>63994.853392161443</v>
      </c>
      <c r="I77" s="63">
        <v>63701.47591710453</v>
      </c>
      <c r="J77" s="63">
        <v>66618.189555235978</v>
      </c>
      <c r="K77" s="63">
        <v>69265.287083149553</v>
      </c>
      <c r="L77" s="63">
        <v>68623.747057779256</v>
      </c>
      <c r="M77" s="63">
        <v>68847.539446811206</v>
      </c>
      <c r="N77" s="63">
        <v>72821.651635462098</v>
      </c>
      <c r="O77" s="63">
        <v>79725.767448858576</v>
      </c>
      <c r="P77" s="63">
        <v>78622.197087855282</v>
      </c>
      <c r="Q77" s="6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97879</v>
      </c>
      <c r="BA77" s="4">
        <v>92149</v>
      </c>
      <c r="BB77" s="4">
        <v>92830</v>
      </c>
      <c r="BC77" s="50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</row>
    <row r="78" spans="1:192" ht="12.75" x14ac:dyDescent="0.2">
      <c r="A78" s="3" t="s">
        <v>153</v>
      </c>
      <c r="B78" s="31" t="s">
        <v>154</v>
      </c>
      <c r="C78" s="62">
        <v>16672.592906408441</v>
      </c>
      <c r="D78" s="63">
        <v>18836.966393458159</v>
      </c>
      <c r="E78" s="63">
        <v>17834.989661602769</v>
      </c>
      <c r="F78" s="63">
        <v>18822.476562344666</v>
      </c>
      <c r="G78" s="63">
        <v>19073.667695051772</v>
      </c>
      <c r="H78" s="63">
        <v>19899.023118817029</v>
      </c>
      <c r="I78" s="63">
        <v>19852.583406906659</v>
      </c>
      <c r="J78" s="63">
        <v>22049.801250754263</v>
      </c>
      <c r="K78" s="63">
        <v>22496.884525788424</v>
      </c>
      <c r="L78" s="63">
        <v>22227.345498440602</v>
      </c>
      <c r="M78" s="63">
        <v>22431.605049764297</v>
      </c>
      <c r="N78" s="63">
        <v>22515.024796607933</v>
      </c>
      <c r="O78" s="63">
        <v>23383.270641202293</v>
      </c>
      <c r="P78" s="63">
        <v>23663.705008334506</v>
      </c>
      <c r="Q78" s="6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24224</v>
      </c>
      <c r="BA78" s="4">
        <v>24289</v>
      </c>
      <c r="BB78" s="4">
        <v>24291</v>
      </c>
      <c r="BC78" s="50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</row>
    <row r="79" spans="1:192" s="2" customFormat="1" ht="11.25" x14ac:dyDescent="0.2">
      <c r="A79" s="38" t="s">
        <v>155</v>
      </c>
      <c r="B79" s="35" t="s">
        <v>156</v>
      </c>
      <c r="C79" s="66">
        <f t="shared" ref="C79:Q79" si="65">SUM(C80:C83)</f>
        <v>1641842.5784983491</v>
      </c>
      <c r="D79" s="60">
        <f t="shared" si="65"/>
        <v>1685123.1910240576</v>
      </c>
      <c r="E79" s="60">
        <f t="shared" si="65"/>
        <v>1659842.1106220849</v>
      </c>
      <c r="F79" s="60">
        <f t="shared" si="65"/>
        <v>1676306.922027709</v>
      </c>
      <c r="G79" s="60">
        <f t="shared" si="65"/>
        <v>1701015.1485922704</v>
      </c>
      <c r="H79" s="60">
        <f t="shared" si="65"/>
        <v>1748842.442159221</v>
      </c>
      <c r="I79" s="60">
        <f t="shared" si="65"/>
        <v>1715885.7788112629</v>
      </c>
      <c r="J79" s="60">
        <f t="shared" si="65"/>
        <v>1741054.0936815818</v>
      </c>
      <c r="K79" s="60">
        <f t="shared" si="65"/>
        <v>1761232.1688552846</v>
      </c>
      <c r="L79" s="60">
        <f t="shared" si="65"/>
        <v>1804415.1675391179</v>
      </c>
      <c r="M79" s="60">
        <f t="shared" si="65"/>
        <v>1792289.5332917117</v>
      </c>
      <c r="N79" s="60">
        <f t="shared" si="65"/>
        <v>1811938.3548862049</v>
      </c>
      <c r="O79" s="60">
        <f t="shared" si="65"/>
        <v>1824638.875836208</v>
      </c>
      <c r="P79" s="60">
        <f t="shared" si="65"/>
        <v>1855174.6674947327</v>
      </c>
      <c r="Q79" s="60">
        <f t="shared" si="65"/>
        <v>1843736.6861752737</v>
      </c>
      <c r="R79" s="60">
        <f t="shared" ref="R79:Z79" si="66">SUM(R80:R83)</f>
        <v>1843679.720916664</v>
      </c>
      <c r="S79" s="60">
        <f t="shared" si="66"/>
        <v>1854363.7149398341</v>
      </c>
      <c r="T79" s="60">
        <f t="shared" si="66"/>
        <v>1897132.8439248686</v>
      </c>
      <c r="U79" s="60">
        <f t="shared" si="66"/>
        <v>1857541.7496450106</v>
      </c>
      <c r="V79" s="60">
        <f t="shared" si="66"/>
        <v>1889444.8089519227</v>
      </c>
      <c r="W79" s="60">
        <f t="shared" si="66"/>
        <v>1892828.8248623111</v>
      </c>
      <c r="X79" s="60">
        <f t="shared" si="66"/>
        <v>1932709.912311302</v>
      </c>
      <c r="Y79" s="60">
        <f t="shared" si="66"/>
        <v>1917825.986779748</v>
      </c>
      <c r="Z79" s="60">
        <f t="shared" si="66"/>
        <v>1926182.721528087</v>
      </c>
      <c r="AA79" s="60">
        <f t="shared" ref="AA79:AG79" si="67">SUM(AA80:AA83)</f>
        <v>1967015.5878479038</v>
      </c>
      <c r="AB79" s="60">
        <f t="shared" si="67"/>
        <v>2062216.1521798368</v>
      </c>
      <c r="AC79" s="60">
        <f t="shared" si="67"/>
        <v>2057415.5565655068</v>
      </c>
      <c r="AD79" s="60">
        <f t="shared" si="67"/>
        <v>2051376.5121993916</v>
      </c>
      <c r="AE79" s="60">
        <f t="shared" si="67"/>
        <v>2055785.0115042059</v>
      </c>
      <c r="AF79" s="60">
        <f t="shared" si="67"/>
        <v>2130555.6756764548</v>
      </c>
      <c r="AG79" s="60">
        <f t="shared" si="67"/>
        <v>2103022.9367070999</v>
      </c>
      <c r="AH79" s="43">
        <f t="shared" ref="AH79:AO79" si="68">SUM(AH80:AH83)</f>
        <v>2122155.9196852497</v>
      </c>
      <c r="AI79" s="43">
        <f t="shared" si="68"/>
        <v>2132289.7517079501</v>
      </c>
      <c r="AJ79" s="43">
        <f t="shared" si="68"/>
        <v>2205583.0365601908</v>
      </c>
      <c r="AK79" s="43">
        <f t="shared" si="68"/>
        <v>2191364.0722019528</v>
      </c>
      <c r="AL79" s="43">
        <f t="shared" si="68"/>
        <v>2199340</v>
      </c>
      <c r="AM79" s="43">
        <f t="shared" si="68"/>
        <v>2222594</v>
      </c>
      <c r="AN79" s="43">
        <f t="shared" si="68"/>
        <v>2280396</v>
      </c>
      <c r="AO79" s="43">
        <f t="shared" si="68"/>
        <v>2279445</v>
      </c>
      <c r="AP79" s="43">
        <f>SUM(AP80:AP83)</f>
        <v>2262174</v>
      </c>
      <c r="AQ79" s="43">
        <f t="shared" ref="AQ79:AX79" si="69">SUM(AQ80:AQ83)</f>
        <v>2263397</v>
      </c>
      <c r="AR79" s="43">
        <f t="shared" si="69"/>
        <v>2301128</v>
      </c>
      <c r="AS79" s="43">
        <f t="shared" si="69"/>
        <v>2268454</v>
      </c>
      <c r="AT79" s="43">
        <f t="shared" si="69"/>
        <v>2065682</v>
      </c>
      <c r="AU79" s="43">
        <f t="shared" si="69"/>
        <v>2089658</v>
      </c>
      <c r="AV79" s="43">
        <f t="shared" si="69"/>
        <v>2140789</v>
      </c>
      <c r="AW79" s="43">
        <f t="shared" si="69"/>
        <v>2104557</v>
      </c>
      <c r="AX79" s="43">
        <f t="shared" si="69"/>
        <v>2104577</v>
      </c>
      <c r="AY79" s="43">
        <v>2085029</v>
      </c>
      <c r="AZ79" s="43">
        <v>2142486</v>
      </c>
      <c r="BA79" s="43">
        <v>2123282</v>
      </c>
      <c r="BB79" s="43">
        <v>2140172</v>
      </c>
      <c r="BC79" s="61"/>
      <c r="BD79" s="1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</row>
    <row r="80" spans="1:192" ht="12.75" x14ac:dyDescent="0.2">
      <c r="A80" s="3" t="s">
        <v>157</v>
      </c>
      <c r="B80" s="31" t="s">
        <v>158</v>
      </c>
      <c r="C80" s="62">
        <v>459137.43361377477</v>
      </c>
      <c r="D80" s="63">
        <v>470543.9950678919</v>
      </c>
      <c r="E80" s="63">
        <v>471864.49219484068</v>
      </c>
      <c r="F80" s="63">
        <v>482686.28158237383</v>
      </c>
      <c r="G80" s="63">
        <v>477043.29250490235</v>
      </c>
      <c r="H80" s="63">
        <v>485759.05234045844</v>
      </c>
      <c r="I80" s="63">
        <v>483687.03723206703</v>
      </c>
      <c r="J80" s="63">
        <v>497303.68911523116</v>
      </c>
      <c r="K80" s="63">
        <v>505865.56807524187</v>
      </c>
      <c r="L80" s="63">
        <v>513277.32481092971</v>
      </c>
      <c r="M80" s="63">
        <v>513939.25219818921</v>
      </c>
      <c r="N80" s="63">
        <v>521970.89832020685</v>
      </c>
      <c r="O80" s="63">
        <v>525573.42578474362</v>
      </c>
      <c r="P80" s="63">
        <v>529339.47127735999</v>
      </c>
      <c r="Q80" s="6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599910</v>
      </c>
      <c r="BA80" s="4">
        <v>599979</v>
      </c>
      <c r="BB80" s="4">
        <v>603974</v>
      </c>
      <c r="BC80" s="50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</row>
    <row r="81" spans="1:192" ht="12.75" x14ac:dyDescent="0.2">
      <c r="A81" s="3" t="s">
        <v>159</v>
      </c>
      <c r="B81" s="31" t="s">
        <v>160</v>
      </c>
      <c r="C81" s="62">
        <v>694985.72478363244</v>
      </c>
      <c r="D81" s="63">
        <v>720481.51014662732</v>
      </c>
      <c r="E81" s="63">
        <v>699728.85996574035</v>
      </c>
      <c r="F81" s="63">
        <v>697494.25984991482</v>
      </c>
      <c r="G81" s="63">
        <v>709994.70747692056</v>
      </c>
      <c r="H81" s="63">
        <v>741054.58631337923</v>
      </c>
      <c r="I81" s="63">
        <v>709397.76983099116</v>
      </c>
      <c r="J81" s="63">
        <v>716701.21120498108</v>
      </c>
      <c r="K81" s="63">
        <v>722020.19843978726</v>
      </c>
      <c r="L81" s="63">
        <v>742970.20270799578</v>
      </c>
      <c r="M81" s="63">
        <v>732286.46454181452</v>
      </c>
      <c r="N81" s="63">
        <v>741604.69423012401</v>
      </c>
      <c r="O81" s="63">
        <v>749181.59498434491</v>
      </c>
      <c r="P81" s="63">
        <v>767638.49842922261</v>
      </c>
      <c r="Q81" s="6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936734</v>
      </c>
      <c r="BA81" s="4">
        <v>918645</v>
      </c>
      <c r="BB81" s="4">
        <v>922811</v>
      </c>
      <c r="BC81" s="50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</row>
    <row r="82" spans="1:192" ht="12.75" x14ac:dyDescent="0.2">
      <c r="A82" s="3" t="s">
        <v>161</v>
      </c>
      <c r="B82" s="31" t="s">
        <v>162</v>
      </c>
      <c r="C82" s="62">
        <v>297794.84258174029</v>
      </c>
      <c r="D82" s="63">
        <v>300413.84300282534</v>
      </c>
      <c r="E82" s="63">
        <v>302611.00007899379</v>
      </c>
      <c r="F82" s="63">
        <v>309358.19274924806</v>
      </c>
      <c r="G82" s="63">
        <v>318808.5533906346</v>
      </c>
      <c r="H82" s="63">
        <v>320394.73342876771</v>
      </c>
      <c r="I82" s="63">
        <v>322730.65838427603</v>
      </c>
      <c r="J82" s="63">
        <v>324397.14173192024</v>
      </c>
      <c r="K82" s="63">
        <v>327749.28005660459</v>
      </c>
      <c r="L82" s="63">
        <v>332105.06158128142</v>
      </c>
      <c r="M82" s="63">
        <v>334283.31925613707</v>
      </c>
      <c r="N82" s="63">
        <v>337497.6162096737</v>
      </c>
      <c r="O82" s="63">
        <v>340701.29953730857</v>
      </c>
      <c r="P82" s="63">
        <v>343142.48888527823</v>
      </c>
      <c r="Q82" s="6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356847</v>
      </c>
      <c r="BA82" s="4">
        <v>356706</v>
      </c>
      <c r="BB82" s="4">
        <v>359283</v>
      </c>
      <c r="BC82" s="50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</row>
    <row r="83" spans="1:192" ht="12.75" x14ac:dyDescent="0.2">
      <c r="A83" s="3" t="s">
        <v>163</v>
      </c>
      <c r="B83" s="31" t="s">
        <v>164</v>
      </c>
      <c r="C83" s="62">
        <v>189924.57751920135</v>
      </c>
      <c r="D83" s="63">
        <v>193683.84280671299</v>
      </c>
      <c r="E83" s="63">
        <v>185637.75838251016</v>
      </c>
      <c r="F83" s="63">
        <v>186768.18784617205</v>
      </c>
      <c r="G83" s="63">
        <v>195168.59521981276</v>
      </c>
      <c r="H83" s="63">
        <v>201634.07007661572</v>
      </c>
      <c r="I83" s="63">
        <v>200070.3133639287</v>
      </c>
      <c r="J83" s="63">
        <v>202652.05162944933</v>
      </c>
      <c r="K83" s="63">
        <v>205597.12228365079</v>
      </c>
      <c r="L83" s="63">
        <v>216062.57843891092</v>
      </c>
      <c r="M83" s="63">
        <v>211780.49729557071</v>
      </c>
      <c r="N83" s="63">
        <v>210865.14612620039</v>
      </c>
      <c r="O83" s="63">
        <v>209182.55552981098</v>
      </c>
      <c r="P83" s="63">
        <v>215054.20890287193</v>
      </c>
      <c r="Q83" s="6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248995</v>
      </c>
      <c r="BA83" s="4">
        <v>247952</v>
      </c>
      <c r="BB83" s="4">
        <v>254104</v>
      </c>
      <c r="BC83" s="50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</row>
    <row r="84" spans="1:192" s="2" customFormat="1" ht="11.25" x14ac:dyDescent="0.2">
      <c r="A84" s="38" t="s">
        <v>165</v>
      </c>
      <c r="B84" s="2" t="s">
        <v>166</v>
      </c>
      <c r="C84" s="66">
        <f t="shared" ref="C84:Q84" si="70">SUM(C85:C89)</f>
        <v>361340.31236286054</v>
      </c>
      <c r="D84" s="60">
        <f t="shared" si="70"/>
        <v>368570.09720424062</v>
      </c>
      <c r="E84" s="60">
        <f t="shared" si="70"/>
        <v>373748.6328859494</v>
      </c>
      <c r="F84" s="60">
        <f t="shared" si="70"/>
        <v>379546.77659414511</v>
      </c>
      <c r="G84" s="60">
        <f t="shared" si="70"/>
        <v>379012.94947388308</v>
      </c>
      <c r="H84" s="60">
        <f t="shared" si="70"/>
        <v>390395.10465156479</v>
      </c>
      <c r="I84" s="60">
        <f t="shared" si="70"/>
        <v>394310.48815729469</v>
      </c>
      <c r="J84" s="60">
        <f t="shared" si="70"/>
        <v>396255.27306731994</v>
      </c>
      <c r="K84" s="60">
        <f t="shared" si="70"/>
        <v>410526.88123084739</v>
      </c>
      <c r="L84" s="60">
        <f t="shared" si="70"/>
        <v>419882.83082476398</v>
      </c>
      <c r="M84" s="60">
        <f t="shared" si="70"/>
        <v>425312.25071490556</v>
      </c>
      <c r="N84" s="60">
        <f t="shared" si="70"/>
        <v>436190.38285997754</v>
      </c>
      <c r="O84" s="60">
        <f t="shared" si="70"/>
        <v>438865.56714056927</v>
      </c>
      <c r="P84" s="60">
        <f t="shared" si="70"/>
        <v>457206.6185429719</v>
      </c>
      <c r="Q84" s="60">
        <f t="shared" si="70"/>
        <v>458473.06186378549</v>
      </c>
      <c r="R84" s="60">
        <f t="shared" ref="R84:Z84" si="71">SUM(R85:R89)</f>
        <v>453245.45407032792</v>
      </c>
      <c r="S84" s="60">
        <f t="shared" si="71"/>
        <v>456909.7908676237</v>
      </c>
      <c r="T84" s="60">
        <f t="shared" si="71"/>
        <v>459260.92863154941</v>
      </c>
      <c r="U84" s="60">
        <f t="shared" si="71"/>
        <v>460949.35586149222</v>
      </c>
      <c r="V84" s="60">
        <f t="shared" si="71"/>
        <v>459662.95931030356</v>
      </c>
      <c r="W84" s="60">
        <f t="shared" si="71"/>
        <v>459014.23851350497</v>
      </c>
      <c r="X84" s="60">
        <f t="shared" si="71"/>
        <v>463898.75191340433</v>
      </c>
      <c r="Y84" s="60">
        <f t="shared" si="71"/>
        <v>467661.89232761104</v>
      </c>
      <c r="Z84" s="60">
        <f t="shared" si="71"/>
        <v>464174.50796954363</v>
      </c>
      <c r="AA84" s="60">
        <f t="shared" ref="AA84:AG84" si="72">SUM(AA85:AA89)</f>
        <v>466510.08859385841</v>
      </c>
      <c r="AB84" s="60">
        <f t="shared" si="72"/>
        <v>472419.24662192666</v>
      </c>
      <c r="AC84" s="60">
        <f t="shared" si="72"/>
        <v>474008.65906616382</v>
      </c>
      <c r="AD84" s="60">
        <f t="shared" si="72"/>
        <v>463566.29796173377</v>
      </c>
      <c r="AE84" s="60">
        <f t="shared" si="72"/>
        <v>466282.38320369483</v>
      </c>
      <c r="AF84" s="60">
        <f t="shared" si="72"/>
        <v>468915.88939676859</v>
      </c>
      <c r="AG84" s="60">
        <f t="shared" si="72"/>
        <v>469953.43708079628</v>
      </c>
      <c r="AH84" s="43">
        <f t="shared" ref="AH84:AO84" si="73">SUM(AH85:AH89)</f>
        <v>469989.12883636949</v>
      </c>
      <c r="AI84" s="43">
        <f t="shared" si="73"/>
        <v>479339.71150639077</v>
      </c>
      <c r="AJ84" s="43">
        <f t="shared" si="73"/>
        <v>480527.32424877072</v>
      </c>
      <c r="AK84" s="43">
        <f t="shared" si="73"/>
        <v>480782.03284748673</v>
      </c>
      <c r="AL84" s="43">
        <f t="shared" si="73"/>
        <v>482684</v>
      </c>
      <c r="AM84" s="43">
        <f t="shared" si="73"/>
        <v>490450</v>
      </c>
      <c r="AN84" s="43">
        <f t="shared" si="73"/>
        <v>497614</v>
      </c>
      <c r="AO84" s="43">
        <f t="shared" si="73"/>
        <v>500288</v>
      </c>
      <c r="AP84" s="43">
        <f>SUM(AP85:AP89)</f>
        <v>493731</v>
      </c>
      <c r="AQ84" s="43">
        <f t="shared" ref="AQ84:AX84" si="74">SUM(AQ85:AQ89)</f>
        <v>489598</v>
      </c>
      <c r="AR84" s="43">
        <f t="shared" si="74"/>
        <v>488725</v>
      </c>
      <c r="AS84" s="43">
        <f t="shared" si="74"/>
        <v>485000</v>
      </c>
      <c r="AT84" s="43">
        <f t="shared" si="74"/>
        <v>442189</v>
      </c>
      <c r="AU84" s="43">
        <f t="shared" si="74"/>
        <v>431285</v>
      </c>
      <c r="AV84" s="43">
        <f t="shared" si="74"/>
        <v>425949</v>
      </c>
      <c r="AW84" s="43">
        <f t="shared" si="74"/>
        <v>425184</v>
      </c>
      <c r="AX84" s="43">
        <f t="shared" si="74"/>
        <v>425225</v>
      </c>
      <c r="AY84" s="43">
        <v>420726</v>
      </c>
      <c r="AZ84" s="43">
        <v>418736</v>
      </c>
      <c r="BA84" s="43">
        <v>410809</v>
      </c>
      <c r="BB84" s="43">
        <v>411919</v>
      </c>
      <c r="BC84" s="6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</row>
    <row r="85" spans="1:192" ht="12.75" x14ac:dyDescent="0.2">
      <c r="A85" s="3" t="s">
        <v>167</v>
      </c>
      <c r="B85" s="31" t="s">
        <v>168</v>
      </c>
      <c r="C85" s="62">
        <v>161587.18133252967</v>
      </c>
      <c r="D85" s="63">
        <v>165520.16189095782</v>
      </c>
      <c r="E85" s="63">
        <v>168722.6536550048</v>
      </c>
      <c r="F85" s="63">
        <v>170860.87741123731</v>
      </c>
      <c r="G85" s="63">
        <v>170151.93014757207</v>
      </c>
      <c r="H85" s="63">
        <v>177192.26643660537</v>
      </c>
      <c r="I85" s="63">
        <v>180003.42940648075</v>
      </c>
      <c r="J85" s="63">
        <v>180905.20034467921</v>
      </c>
      <c r="K85" s="63">
        <v>190544.99507681644</v>
      </c>
      <c r="L85" s="63">
        <v>193818.34025911448</v>
      </c>
      <c r="M85" s="63">
        <v>196845.01880791664</v>
      </c>
      <c r="N85" s="63">
        <v>200869.57513455514</v>
      </c>
      <c r="O85" s="63">
        <v>206506.96064555953</v>
      </c>
      <c r="P85" s="63">
        <v>212065.00594465504</v>
      </c>
      <c r="Q85" s="6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199465</v>
      </c>
      <c r="BA85" s="4">
        <v>194223</v>
      </c>
      <c r="BB85" s="4">
        <v>194489</v>
      </c>
      <c r="BC85" s="50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</row>
    <row r="86" spans="1:192" ht="12.75" x14ac:dyDescent="0.2">
      <c r="A86" s="3" t="s">
        <v>169</v>
      </c>
      <c r="B86" s="31" t="s">
        <v>170</v>
      </c>
      <c r="C86" s="62">
        <v>1832.5936564968254</v>
      </c>
      <c r="D86" s="63">
        <v>1893.374229182225</v>
      </c>
      <c r="E86" s="63">
        <v>1838.3236098465488</v>
      </c>
      <c r="F86" s="63">
        <v>1870.7710440258786</v>
      </c>
      <c r="G86" s="63">
        <v>1798.7424258698413</v>
      </c>
      <c r="H86" s="63">
        <v>1765.1039948552352</v>
      </c>
      <c r="I86" s="63">
        <v>1553.0882245727428</v>
      </c>
      <c r="J86" s="63">
        <v>1608.8863209860035</v>
      </c>
      <c r="K86" s="63">
        <v>1578.4901013499639</v>
      </c>
      <c r="L86" s="63">
        <v>1609.6721540075089</v>
      </c>
      <c r="M86" s="63">
        <v>1631.9276100646964</v>
      </c>
      <c r="N86" s="63">
        <v>1540.0654619604252</v>
      </c>
      <c r="O86" s="63">
        <v>1603.0121186183396</v>
      </c>
      <c r="P86" s="63">
        <v>1612.5837739355259</v>
      </c>
      <c r="Q86" s="6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1581</v>
      </c>
      <c r="BA86" s="4">
        <v>1538</v>
      </c>
      <c r="BB86" s="4">
        <v>1532</v>
      </c>
      <c r="BC86" s="50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</row>
    <row r="87" spans="1:192" ht="12.75" x14ac:dyDescent="0.2">
      <c r="A87" s="3" t="s">
        <v>171</v>
      </c>
      <c r="B87" s="31" t="s">
        <v>172</v>
      </c>
      <c r="C87" s="62">
        <v>17623.299850271313</v>
      </c>
      <c r="D87" s="63">
        <v>17802.754697462817</v>
      </c>
      <c r="E87" s="63">
        <v>18004.228948057047</v>
      </c>
      <c r="F87" s="63">
        <v>18125.396639394414</v>
      </c>
      <c r="G87" s="63">
        <v>18826.185540040915</v>
      </c>
      <c r="H87" s="63">
        <v>19118.884540672483</v>
      </c>
      <c r="I87" s="63">
        <v>18864.877831686932</v>
      </c>
      <c r="J87" s="63">
        <v>18848.94308877366</v>
      </c>
      <c r="K87" s="63">
        <v>18643.33529984672</v>
      </c>
      <c r="L87" s="63">
        <v>18927.593617164039</v>
      </c>
      <c r="M87" s="63">
        <v>18336.8662210689</v>
      </c>
      <c r="N87" s="63">
        <v>18240.47434788883</v>
      </c>
      <c r="O87" s="63">
        <v>18050.774693823514</v>
      </c>
      <c r="P87" s="63">
        <v>18172.888335501222</v>
      </c>
      <c r="Q87" s="6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10435</v>
      </c>
      <c r="BA87" s="4">
        <v>10597</v>
      </c>
      <c r="BB87" s="4">
        <v>9187</v>
      </c>
      <c r="BC87" s="50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</row>
    <row r="88" spans="1:192" ht="12.75" x14ac:dyDescent="0.2">
      <c r="A88" s="3" t="s">
        <v>173</v>
      </c>
      <c r="B88" s="31" t="s">
        <v>174</v>
      </c>
      <c r="C88" s="62">
        <v>99746.77434840161</v>
      </c>
      <c r="D88" s="63">
        <v>101203.57831852545</v>
      </c>
      <c r="E88" s="63">
        <v>102416.01468587911</v>
      </c>
      <c r="F88" s="63">
        <v>102268.89531346018</v>
      </c>
      <c r="G88" s="63">
        <v>103629.05561196765</v>
      </c>
      <c r="H88" s="63">
        <v>106069.62247413378</v>
      </c>
      <c r="I88" s="63">
        <v>106128.38314775171</v>
      </c>
      <c r="J88" s="63">
        <v>110472.95000694903</v>
      </c>
      <c r="K88" s="63">
        <v>114111.75043762945</v>
      </c>
      <c r="L88" s="63">
        <v>118624.87790596826</v>
      </c>
      <c r="M88" s="63">
        <v>120864.54657454755</v>
      </c>
      <c r="N88" s="63">
        <v>125292.84149776156</v>
      </c>
      <c r="O88" s="63">
        <v>121549.76122931766</v>
      </c>
      <c r="P88" s="63">
        <v>122914.47600030912</v>
      </c>
      <c r="Q88" s="6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120652</v>
      </c>
      <c r="BA88" s="4">
        <v>117934</v>
      </c>
      <c r="BB88" s="4">
        <v>119704</v>
      </c>
      <c r="BC88" s="50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</row>
    <row r="89" spans="1:192" ht="12.75" x14ac:dyDescent="0.2">
      <c r="A89" s="3" t="s">
        <v>175</v>
      </c>
      <c r="B89" s="31">
        <v>75</v>
      </c>
      <c r="C89" s="62">
        <v>80550.46317516113</v>
      </c>
      <c r="D89" s="63">
        <v>82150.228068112308</v>
      </c>
      <c r="E89" s="63">
        <v>82767.41198716189</v>
      </c>
      <c r="F89" s="63">
        <v>86420.836186027373</v>
      </c>
      <c r="G89" s="63">
        <v>84607.035748432638</v>
      </c>
      <c r="H89" s="63">
        <v>86249.22720529791</v>
      </c>
      <c r="I89" s="63">
        <v>87760.709546802551</v>
      </c>
      <c r="J89" s="63">
        <v>84419.293305932006</v>
      </c>
      <c r="K89" s="63">
        <v>85648.310315204799</v>
      </c>
      <c r="L89" s="63">
        <v>86902.346888509695</v>
      </c>
      <c r="M89" s="63">
        <v>87633.891501307793</v>
      </c>
      <c r="N89" s="63">
        <v>90247.426417811599</v>
      </c>
      <c r="O89" s="63">
        <v>91155.058453250225</v>
      </c>
      <c r="P89" s="63">
        <v>102441.66448857098</v>
      </c>
      <c r="Q89" s="6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86603</v>
      </c>
      <c r="BA89" s="4">
        <v>86517</v>
      </c>
      <c r="BB89" s="4">
        <v>87007</v>
      </c>
      <c r="BC89" s="50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</row>
    <row r="90" spans="1:192" s="2" customFormat="1" ht="22.5" x14ac:dyDescent="0.2">
      <c r="A90" s="38" t="s">
        <v>176</v>
      </c>
      <c r="B90" s="2" t="s">
        <v>177</v>
      </c>
      <c r="C90" s="66">
        <f t="shared" ref="C90:Q90" si="75">SUM(C91:C101)</f>
        <v>1794979.1710333109</v>
      </c>
      <c r="D90" s="60">
        <f t="shared" si="75"/>
        <v>1818581.0630697091</v>
      </c>
      <c r="E90" s="60">
        <f t="shared" si="75"/>
        <v>1776213.6705262044</v>
      </c>
      <c r="F90" s="60">
        <f t="shared" si="75"/>
        <v>1815187.0239280181</v>
      </c>
      <c r="G90" s="60">
        <f t="shared" si="75"/>
        <v>1840702.6961310762</v>
      </c>
      <c r="H90" s="60">
        <f t="shared" si="75"/>
        <v>1879493.3648404647</v>
      </c>
      <c r="I90" s="60">
        <f t="shared" si="75"/>
        <v>1878634.1790431244</v>
      </c>
      <c r="J90" s="60">
        <f t="shared" si="75"/>
        <v>1906360.952995603</v>
      </c>
      <c r="K90" s="60">
        <f t="shared" si="75"/>
        <v>1931469.6455539647</v>
      </c>
      <c r="L90" s="60">
        <f t="shared" si="75"/>
        <v>1939015.5427866541</v>
      </c>
      <c r="M90" s="60">
        <f t="shared" si="75"/>
        <v>1954720.3620019653</v>
      </c>
      <c r="N90" s="60">
        <f t="shared" si="75"/>
        <v>1967082.2546095867</v>
      </c>
      <c r="O90" s="60">
        <f t="shared" si="75"/>
        <v>1979755.6023035429</v>
      </c>
      <c r="P90" s="60">
        <f t="shared" si="75"/>
        <v>1994576.1657026145</v>
      </c>
      <c r="Q90" s="60">
        <f t="shared" si="75"/>
        <v>2004776.9755614558</v>
      </c>
      <c r="R90" s="60">
        <f t="shared" ref="R90:Z90" si="76">SUM(R91:R101)</f>
        <v>2009599.346222884</v>
      </c>
      <c r="S90" s="60">
        <f t="shared" si="76"/>
        <v>2032224.8109689211</v>
      </c>
      <c r="T90" s="60">
        <f t="shared" si="76"/>
        <v>2043375.2605991915</v>
      </c>
      <c r="U90" s="60">
        <f t="shared" si="76"/>
        <v>2050218.0196811501</v>
      </c>
      <c r="V90" s="60">
        <f t="shared" si="76"/>
        <v>2037536.706206664</v>
      </c>
      <c r="W90" s="60">
        <f t="shared" si="76"/>
        <v>2044608.6580081722</v>
      </c>
      <c r="X90" s="60">
        <f t="shared" si="76"/>
        <v>2079311.3006563112</v>
      </c>
      <c r="Y90" s="60">
        <f t="shared" si="76"/>
        <v>2093021.2249677922</v>
      </c>
      <c r="Z90" s="60">
        <f t="shared" si="76"/>
        <v>2088548.3129515331</v>
      </c>
      <c r="AA90" s="60">
        <f t="shared" ref="AA90:AG90" si="77">SUM(AA91:AA101)</f>
        <v>2120663.1329028881</v>
      </c>
      <c r="AB90" s="60">
        <f t="shared" si="77"/>
        <v>2181341.8538189786</v>
      </c>
      <c r="AC90" s="60">
        <f t="shared" si="77"/>
        <v>2186742.935181302</v>
      </c>
      <c r="AD90" s="60">
        <f t="shared" si="77"/>
        <v>2188533.1455284576</v>
      </c>
      <c r="AE90" s="60">
        <f t="shared" si="77"/>
        <v>2186431.8532228079</v>
      </c>
      <c r="AF90" s="60">
        <f t="shared" si="77"/>
        <v>2231616.5011438313</v>
      </c>
      <c r="AG90" s="60">
        <f t="shared" si="77"/>
        <v>2220261.211153361</v>
      </c>
      <c r="AH90" s="43">
        <f t="shared" ref="AH90:AO90" si="78">SUM(AH91:AH101)</f>
        <v>2232988.4504033718</v>
      </c>
      <c r="AI90" s="43">
        <f t="shared" si="78"/>
        <v>2250271.9714440433</v>
      </c>
      <c r="AJ90" s="43">
        <f t="shared" si="78"/>
        <v>2291202.3624899508</v>
      </c>
      <c r="AK90" s="43">
        <f t="shared" si="78"/>
        <v>2299931.0811070274</v>
      </c>
      <c r="AL90" s="43">
        <f t="shared" si="78"/>
        <v>2301337</v>
      </c>
      <c r="AM90" s="43">
        <f t="shared" si="78"/>
        <v>2309901</v>
      </c>
      <c r="AN90" s="43">
        <f t="shared" si="78"/>
        <v>2347570</v>
      </c>
      <c r="AO90" s="43">
        <f t="shared" si="78"/>
        <v>2349326</v>
      </c>
      <c r="AP90" s="43">
        <f>SUM(AP91:AP101)</f>
        <v>2365482</v>
      </c>
      <c r="AQ90" s="43">
        <f t="shared" ref="AQ90:AX90" si="79">SUM(AQ91:AQ101)</f>
        <v>2381812</v>
      </c>
      <c r="AR90" s="43">
        <f t="shared" si="79"/>
        <v>2415301</v>
      </c>
      <c r="AS90" s="43">
        <f t="shared" si="79"/>
        <v>2439758</v>
      </c>
      <c r="AT90" s="43">
        <f t="shared" si="79"/>
        <v>2282532</v>
      </c>
      <c r="AU90" s="43">
        <f t="shared" si="79"/>
        <v>2289168</v>
      </c>
      <c r="AV90" s="43">
        <f t="shared" si="79"/>
        <v>2317547</v>
      </c>
      <c r="AW90" s="43">
        <f t="shared" si="79"/>
        <v>2330160</v>
      </c>
      <c r="AX90" s="43">
        <f t="shared" si="79"/>
        <v>2325352</v>
      </c>
      <c r="AY90" s="43">
        <v>2345218</v>
      </c>
      <c r="AZ90" s="43">
        <v>2351012</v>
      </c>
      <c r="BA90" s="43">
        <v>2325402</v>
      </c>
      <c r="BB90" s="43">
        <v>2311673</v>
      </c>
      <c r="BC90" s="6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</row>
    <row r="91" spans="1:192" ht="12.75" x14ac:dyDescent="0.2">
      <c r="A91" s="3" t="s">
        <v>178</v>
      </c>
      <c r="B91" s="31" t="s">
        <v>179</v>
      </c>
      <c r="C91" s="62">
        <v>172815.81724637491</v>
      </c>
      <c r="D91" s="63">
        <v>182301.79264723865</v>
      </c>
      <c r="E91" s="63">
        <v>189672.56930702218</v>
      </c>
      <c r="F91" s="63">
        <v>204840.08203593627</v>
      </c>
      <c r="G91" s="63">
        <v>216601.79385864548</v>
      </c>
      <c r="H91" s="63">
        <v>220383.5354558907</v>
      </c>
      <c r="I91" s="63">
        <v>229490.69723111979</v>
      </c>
      <c r="J91" s="63">
        <v>236728.87053740188</v>
      </c>
      <c r="K91" s="63">
        <v>242645.65313906941</v>
      </c>
      <c r="L91" s="63">
        <v>248702.05928307632</v>
      </c>
      <c r="M91" s="63">
        <v>261564.9211505522</v>
      </c>
      <c r="N91" s="63">
        <v>266880.53616940009</v>
      </c>
      <c r="O91" s="63">
        <v>277380.17373348807</v>
      </c>
      <c r="P91" s="63">
        <v>285801.86537414324</v>
      </c>
      <c r="Q91" s="6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245113</v>
      </c>
      <c r="BA91" s="4">
        <v>244557</v>
      </c>
      <c r="BB91" s="4">
        <v>243282</v>
      </c>
      <c r="BC91" s="50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</row>
    <row r="92" spans="1:192" ht="12.75" x14ac:dyDescent="0.2">
      <c r="A92" s="3" t="s">
        <v>180</v>
      </c>
      <c r="B92" s="31" t="s">
        <v>181</v>
      </c>
      <c r="C92" s="62">
        <v>82392.569665749921</v>
      </c>
      <c r="D92" s="63">
        <v>82134.353173356052</v>
      </c>
      <c r="E92" s="63">
        <v>82804.982131123834</v>
      </c>
      <c r="F92" s="63">
        <v>81861.084984127228</v>
      </c>
      <c r="G92" s="63">
        <v>82712.663860669898</v>
      </c>
      <c r="H92" s="63">
        <v>83712.924372741269</v>
      </c>
      <c r="I92" s="63">
        <v>84073.361505484747</v>
      </c>
      <c r="J92" s="63">
        <v>85074.87645983533</v>
      </c>
      <c r="K92" s="63">
        <v>87902.264388722091</v>
      </c>
      <c r="L92" s="63">
        <v>88931.673241064913</v>
      </c>
      <c r="M92" s="63">
        <v>93230.285590431988</v>
      </c>
      <c r="N92" s="63">
        <v>94692.38316523876</v>
      </c>
      <c r="O92" s="63">
        <v>91667.774023564838</v>
      </c>
      <c r="P92" s="63">
        <v>93319.791054440313</v>
      </c>
      <c r="Q92" s="6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120934</v>
      </c>
      <c r="BA92" s="4">
        <v>118311</v>
      </c>
      <c r="BB92" s="4">
        <v>118540</v>
      </c>
      <c r="BC92" s="50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</row>
    <row r="93" spans="1:192" ht="12.75" x14ac:dyDescent="0.2">
      <c r="A93" s="3" t="s">
        <v>182</v>
      </c>
      <c r="B93" s="31" t="s">
        <v>183</v>
      </c>
      <c r="C93" s="62">
        <v>64614.125200190065</v>
      </c>
      <c r="D93" s="63">
        <v>65644.502059365899</v>
      </c>
      <c r="E93" s="63">
        <v>63116.642033556222</v>
      </c>
      <c r="F93" s="63">
        <v>61633.953363807384</v>
      </c>
      <c r="G93" s="63">
        <v>62776.932581349873</v>
      </c>
      <c r="H93" s="63">
        <v>63069.678386725347</v>
      </c>
      <c r="I93" s="63">
        <v>63437.395345869088</v>
      </c>
      <c r="J93" s="63">
        <v>61380.486716796819</v>
      </c>
      <c r="K93" s="63">
        <v>62925.870702567176</v>
      </c>
      <c r="L93" s="63">
        <v>62993.703137116594</v>
      </c>
      <c r="M93" s="63">
        <v>67150.539052582317</v>
      </c>
      <c r="N93" s="63">
        <v>67568.267562282592</v>
      </c>
      <c r="O93" s="63">
        <v>69256.656342028087</v>
      </c>
      <c r="P93" s="63">
        <v>69901.121612026487</v>
      </c>
      <c r="Q93" s="6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107789</v>
      </c>
      <c r="BA93" s="4">
        <v>106650</v>
      </c>
      <c r="BB93" s="4">
        <v>103776</v>
      </c>
      <c r="BC93" s="50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</row>
    <row r="94" spans="1:192" s="9" customFormat="1" ht="12.75" x14ac:dyDescent="0.2">
      <c r="A94" s="3" t="s">
        <v>184</v>
      </c>
      <c r="B94" s="31" t="s">
        <v>185</v>
      </c>
      <c r="C94" s="62">
        <v>99761.89667296414</v>
      </c>
      <c r="D94" s="63">
        <v>110194.53635002994</v>
      </c>
      <c r="E94" s="63">
        <v>104514.11756206413</v>
      </c>
      <c r="F94" s="63">
        <v>104678.6434109859</v>
      </c>
      <c r="G94" s="63">
        <v>109974.6418879035</v>
      </c>
      <c r="H94" s="63">
        <v>108858.54382640208</v>
      </c>
      <c r="I94" s="63">
        <v>110467.48441240155</v>
      </c>
      <c r="J94" s="63">
        <v>111737.11218095271</v>
      </c>
      <c r="K94" s="63">
        <v>110886.73981239919</v>
      </c>
      <c r="L94" s="63">
        <v>111206.28492829997</v>
      </c>
      <c r="M94" s="63">
        <v>115986.86262070193</v>
      </c>
      <c r="N94" s="63">
        <v>117184.36681194368</v>
      </c>
      <c r="O94" s="63">
        <v>120386.72769832642</v>
      </c>
      <c r="P94" s="63">
        <v>114937.26598915175</v>
      </c>
      <c r="Q94" s="6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183434</v>
      </c>
      <c r="BA94" s="4">
        <v>171733</v>
      </c>
      <c r="BB94" s="4">
        <v>171234</v>
      </c>
      <c r="BC94" s="50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</row>
    <row r="95" spans="1:192" ht="25.5" x14ac:dyDescent="0.2">
      <c r="A95" s="3" t="s">
        <v>186</v>
      </c>
      <c r="B95" s="31" t="s">
        <v>187</v>
      </c>
      <c r="C95" s="62">
        <v>25629.571862106721</v>
      </c>
      <c r="D95" s="63">
        <v>24288.657579148457</v>
      </c>
      <c r="E95" s="63">
        <v>24631.139025692715</v>
      </c>
      <c r="F95" s="63">
        <v>25216.657886240446</v>
      </c>
      <c r="G95" s="63">
        <v>25893.77873694606</v>
      </c>
      <c r="H95" s="63">
        <v>26273.794660620602</v>
      </c>
      <c r="I95" s="63">
        <v>27986.05664810805</v>
      </c>
      <c r="J95" s="63">
        <v>28358.131091617557</v>
      </c>
      <c r="K95" s="63">
        <v>28388.265377704876</v>
      </c>
      <c r="L95" s="63">
        <v>28941.028752018086</v>
      </c>
      <c r="M95" s="63">
        <v>29862.916717960863</v>
      </c>
      <c r="N95" s="63">
        <v>30606.779382539025</v>
      </c>
      <c r="O95" s="63">
        <v>31932.717349084687</v>
      </c>
      <c r="P95" s="63">
        <v>30417.72729987407</v>
      </c>
      <c r="Q95" s="6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39653</v>
      </c>
      <c r="BA95" s="4">
        <v>38923</v>
      </c>
      <c r="BB95" s="4">
        <v>39187</v>
      </c>
      <c r="BC95" s="50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</row>
    <row r="96" spans="1:192" ht="12.75" x14ac:dyDescent="0.2">
      <c r="A96" s="3" t="s">
        <v>188</v>
      </c>
      <c r="B96" s="31" t="s">
        <v>189</v>
      </c>
      <c r="C96" s="62">
        <v>54386.484244076251</v>
      </c>
      <c r="D96" s="63">
        <v>53898.68183899219</v>
      </c>
      <c r="E96" s="63">
        <v>58987.51579431432</v>
      </c>
      <c r="F96" s="63">
        <v>58504.717227758854</v>
      </c>
      <c r="G96" s="63">
        <v>60979.268838583535</v>
      </c>
      <c r="H96" s="63">
        <v>64347.910728752504</v>
      </c>
      <c r="I96" s="63">
        <v>67478.573639616676</v>
      </c>
      <c r="J96" s="63">
        <v>68953.977630319554</v>
      </c>
      <c r="K96" s="63">
        <v>70549.505844171683</v>
      </c>
      <c r="L96" s="63">
        <v>71601.627006000417</v>
      </c>
      <c r="M96" s="63">
        <v>74789.507298254583</v>
      </c>
      <c r="N96" s="63">
        <v>75675.331766709685</v>
      </c>
      <c r="O96" s="63">
        <v>77505.612009518765</v>
      </c>
      <c r="P96" s="63">
        <v>78060.899947627448</v>
      </c>
      <c r="Q96" s="6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113202</v>
      </c>
      <c r="BA96" s="4">
        <v>114501</v>
      </c>
      <c r="BB96" s="4">
        <v>114797</v>
      </c>
      <c r="BC96" s="50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</row>
    <row r="97" spans="1:192" ht="12.75" x14ac:dyDescent="0.2">
      <c r="A97" s="3" t="s">
        <v>190</v>
      </c>
      <c r="B97" s="31" t="s">
        <v>191</v>
      </c>
      <c r="C97" s="62">
        <v>21169.264866614874</v>
      </c>
      <c r="D97" s="63">
        <v>20978.129753000419</v>
      </c>
      <c r="E97" s="63">
        <v>19936.783630576796</v>
      </c>
      <c r="F97" s="63">
        <v>19813.181257405835</v>
      </c>
      <c r="G97" s="63">
        <v>19900.673972605015</v>
      </c>
      <c r="H97" s="63">
        <v>19643.748464772918</v>
      </c>
      <c r="I97" s="63">
        <v>19481.68331860593</v>
      </c>
      <c r="J97" s="63">
        <v>19413.371487932625</v>
      </c>
      <c r="K97" s="63">
        <v>19862.232895371122</v>
      </c>
      <c r="L97" s="63">
        <v>19609.25386445332</v>
      </c>
      <c r="M97" s="63">
        <v>19818.555018965391</v>
      </c>
      <c r="N97" s="63">
        <v>20108.599922730125</v>
      </c>
      <c r="O97" s="63">
        <v>19799.083763661693</v>
      </c>
      <c r="P97" s="63">
        <v>20037.872713239125</v>
      </c>
      <c r="Q97" s="6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18136</v>
      </c>
      <c r="BA97" s="4">
        <v>17697</v>
      </c>
      <c r="BB97" s="4">
        <v>17918</v>
      </c>
      <c r="BC97" s="50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</row>
    <row r="98" spans="1:192" ht="12.75" x14ac:dyDescent="0.2">
      <c r="A98" s="3" t="s">
        <v>192</v>
      </c>
      <c r="B98" s="31" t="s">
        <v>193</v>
      </c>
      <c r="C98" s="62">
        <v>147456.83153018434</v>
      </c>
      <c r="D98" s="63">
        <v>148370.11446248891</v>
      </c>
      <c r="E98" s="63">
        <v>155758.69545036883</v>
      </c>
      <c r="F98" s="63">
        <v>159543.08269533387</v>
      </c>
      <c r="G98" s="63">
        <v>161532.82844573824</v>
      </c>
      <c r="H98" s="63">
        <v>164125.11391979313</v>
      </c>
      <c r="I98" s="63">
        <v>168401.67706719047</v>
      </c>
      <c r="J98" s="63">
        <v>167381.2599920099</v>
      </c>
      <c r="K98" s="63">
        <v>172541.78531112109</v>
      </c>
      <c r="L98" s="63">
        <v>178334.88418549558</v>
      </c>
      <c r="M98" s="63">
        <v>180922.02735645269</v>
      </c>
      <c r="N98" s="63">
        <v>188950.02499460059</v>
      </c>
      <c r="O98" s="63">
        <v>189814.15279669833</v>
      </c>
      <c r="P98" s="63">
        <v>193969.09499391899</v>
      </c>
      <c r="Q98" s="6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295070</v>
      </c>
      <c r="BA98" s="4">
        <v>311965</v>
      </c>
      <c r="BB98" s="4">
        <v>308746</v>
      </c>
      <c r="BC98" s="50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</row>
    <row r="99" spans="1:192" ht="12.75" x14ac:dyDescent="0.2">
      <c r="A99" s="3" t="s">
        <v>194</v>
      </c>
      <c r="B99" s="31" t="s">
        <v>195</v>
      </c>
      <c r="C99" s="62">
        <v>72467.545281511775</v>
      </c>
      <c r="D99" s="63">
        <v>69680.072766836893</v>
      </c>
      <c r="E99" s="63">
        <v>70970.592552289076</v>
      </c>
      <c r="F99" s="63">
        <v>71342.659167717487</v>
      </c>
      <c r="G99" s="63">
        <v>74010.551858905761</v>
      </c>
      <c r="H99" s="63">
        <v>76579.2655165209</v>
      </c>
      <c r="I99" s="63">
        <v>81194.691789675751</v>
      </c>
      <c r="J99" s="63">
        <v>82400.229725720157</v>
      </c>
      <c r="K99" s="63">
        <v>78700.256457954296</v>
      </c>
      <c r="L99" s="63">
        <v>80871.055843595706</v>
      </c>
      <c r="M99" s="63">
        <v>83986.260035635773</v>
      </c>
      <c r="N99" s="63">
        <v>86442.357037054928</v>
      </c>
      <c r="O99" s="63">
        <v>86397.456371657958</v>
      </c>
      <c r="P99" s="63">
        <v>85159.394430920351</v>
      </c>
      <c r="Q99" s="6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97616</v>
      </c>
      <c r="BA99" s="4">
        <v>99990</v>
      </c>
      <c r="BB99" s="4">
        <v>97976</v>
      </c>
      <c r="BC99" s="50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</row>
    <row r="100" spans="1:192" ht="12.75" x14ac:dyDescent="0.2">
      <c r="A100" s="3" t="s">
        <v>196</v>
      </c>
      <c r="B100" s="31" t="s">
        <v>197</v>
      </c>
      <c r="C100" s="62">
        <v>22507.584274982692</v>
      </c>
      <c r="D100" s="63">
        <v>23269.244025955482</v>
      </c>
      <c r="E100" s="63">
        <v>22991.837832113535</v>
      </c>
      <c r="F100" s="63">
        <v>22648.903431451894</v>
      </c>
      <c r="G100" s="63">
        <v>22687.224407715272</v>
      </c>
      <c r="H100" s="63">
        <v>21357.390795252159</v>
      </c>
      <c r="I100" s="63">
        <v>20919.403137157748</v>
      </c>
      <c r="J100" s="63">
        <v>20095.773253567953</v>
      </c>
      <c r="K100" s="63">
        <v>20048.932555278843</v>
      </c>
      <c r="L100" s="63">
        <v>21486.239777874362</v>
      </c>
      <c r="M100" s="63">
        <v>19777.549185644926</v>
      </c>
      <c r="N100" s="63">
        <v>20500.400218378894</v>
      </c>
      <c r="O100" s="63">
        <v>21286.866252193398</v>
      </c>
      <c r="P100" s="63">
        <v>22888.509573831387</v>
      </c>
      <c r="Q100" s="6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42288</v>
      </c>
      <c r="BA100" s="4">
        <v>43873</v>
      </c>
      <c r="BB100" s="4">
        <v>42405</v>
      </c>
      <c r="BC100" s="50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</row>
    <row r="101" spans="1:192" ht="12.75" x14ac:dyDescent="0.2">
      <c r="A101" s="3" t="s">
        <v>198</v>
      </c>
      <c r="B101" s="31" t="s">
        <v>199</v>
      </c>
      <c r="C101" s="62">
        <v>1031777.4801885553</v>
      </c>
      <c r="D101" s="63">
        <v>1037820.9784132964</v>
      </c>
      <c r="E101" s="63">
        <v>982828.79520708276</v>
      </c>
      <c r="F101" s="63">
        <v>1005104.058467253</v>
      </c>
      <c r="G101" s="63">
        <v>1003632.3376820135</v>
      </c>
      <c r="H101" s="63">
        <v>1031141.458712993</v>
      </c>
      <c r="I101" s="63">
        <v>1005703.1549478946</v>
      </c>
      <c r="J101" s="63">
        <v>1024836.8639194483</v>
      </c>
      <c r="K101" s="63">
        <v>1037018.1390696048</v>
      </c>
      <c r="L101" s="63">
        <v>1026337.7327676588</v>
      </c>
      <c r="M101" s="63">
        <v>1007630.9379747829</v>
      </c>
      <c r="N101" s="63">
        <v>998473.20757870818</v>
      </c>
      <c r="O101" s="63">
        <v>994328.38196332066</v>
      </c>
      <c r="P101" s="63">
        <v>1000082.6227134413</v>
      </c>
      <c r="Q101" s="6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1087777</v>
      </c>
      <c r="BA101" s="4">
        <v>1057202</v>
      </c>
      <c r="BB101" s="4">
        <v>1053812</v>
      </c>
      <c r="BC101" s="50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</row>
    <row r="102" spans="1:192" s="2" customFormat="1" ht="11.25" x14ac:dyDescent="0.2">
      <c r="A102" s="38" t="s">
        <v>200</v>
      </c>
      <c r="B102" s="2" t="s">
        <v>201</v>
      </c>
      <c r="C102" s="66">
        <f t="shared" ref="C102:Q102" si="80">C103+C109</f>
        <v>2210673.2382529601</v>
      </c>
      <c r="D102" s="60">
        <f t="shared" si="80"/>
        <v>2207452.2553315479</v>
      </c>
      <c r="E102" s="60">
        <f t="shared" si="80"/>
        <v>2214950.4823244619</v>
      </c>
      <c r="F102" s="60">
        <f t="shared" si="80"/>
        <v>2246675.7579607507</v>
      </c>
      <c r="G102" s="60">
        <f t="shared" si="80"/>
        <v>2260041.4578499934</v>
      </c>
      <c r="H102" s="60">
        <f t="shared" si="80"/>
        <v>2291163.955158941</v>
      </c>
      <c r="I102" s="60">
        <f t="shared" si="80"/>
        <v>2374057.8661247194</v>
      </c>
      <c r="J102" s="60">
        <f t="shared" si="80"/>
        <v>2355921.6336696646</v>
      </c>
      <c r="K102" s="60">
        <f t="shared" si="80"/>
        <v>2365212.2295669625</v>
      </c>
      <c r="L102" s="60">
        <f t="shared" si="80"/>
        <v>2358881.9249512306</v>
      </c>
      <c r="M102" s="60">
        <f t="shared" si="80"/>
        <v>2380221.204889561</v>
      </c>
      <c r="N102" s="60">
        <f t="shared" si="80"/>
        <v>2409543.3890425423</v>
      </c>
      <c r="O102" s="60">
        <f t="shared" si="80"/>
        <v>2433282.7000481952</v>
      </c>
      <c r="P102" s="60">
        <f t="shared" si="80"/>
        <v>2425726.9275815608</v>
      </c>
      <c r="Q102" s="60">
        <f t="shared" si="80"/>
        <v>2463103.8089331491</v>
      </c>
      <c r="R102" s="60">
        <f t="shared" ref="R102:Z102" si="81">R103+R109</f>
        <v>2446764.1508699455</v>
      </c>
      <c r="S102" s="60">
        <f t="shared" si="81"/>
        <v>2461402.4988045525</v>
      </c>
      <c r="T102" s="60">
        <f t="shared" si="81"/>
        <v>2478730.4880440193</v>
      </c>
      <c r="U102" s="60">
        <f t="shared" si="81"/>
        <v>2530408.874544064</v>
      </c>
      <c r="V102" s="60">
        <f t="shared" si="81"/>
        <v>2715462.9054515166</v>
      </c>
      <c r="W102" s="60">
        <f t="shared" si="81"/>
        <v>2546762.327245445</v>
      </c>
      <c r="X102" s="60">
        <f t="shared" si="81"/>
        <v>2553888.1080014966</v>
      </c>
      <c r="Y102" s="60">
        <f t="shared" si="81"/>
        <v>2538356.6473651836</v>
      </c>
      <c r="Z102" s="60">
        <f t="shared" si="81"/>
        <v>2544948.3786320286</v>
      </c>
      <c r="AA102" s="60">
        <f t="shared" ref="AA102:AG102" si="82">AA103+AA109</f>
        <v>2565965.8187703434</v>
      </c>
      <c r="AB102" s="60">
        <f t="shared" si="82"/>
        <v>2595431.8294763286</v>
      </c>
      <c r="AC102" s="60">
        <f t="shared" si="82"/>
        <v>2659029.5217291764</v>
      </c>
      <c r="AD102" s="60">
        <f t="shared" si="82"/>
        <v>2613694.4461465152</v>
      </c>
      <c r="AE102" s="60">
        <f t="shared" si="82"/>
        <v>2698041.5915469048</v>
      </c>
      <c r="AF102" s="60">
        <f t="shared" si="82"/>
        <v>2618634.7094681123</v>
      </c>
      <c r="AG102" s="60">
        <f t="shared" si="82"/>
        <v>2610498.7429346405</v>
      </c>
      <c r="AH102" s="43">
        <f t="shared" ref="AH102:AO102" si="83">AH103+AH109</f>
        <v>2620868.1584602147</v>
      </c>
      <c r="AI102" s="43">
        <f t="shared" si="83"/>
        <v>2632320.4922802714</v>
      </c>
      <c r="AJ102" s="43">
        <f t="shared" si="83"/>
        <v>2661398.6673336783</v>
      </c>
      <c r="AK102" s="43">
        <f t="shared" si="83"/>
        <v>2750699.0249936571</v>
      </c>
      <c r="AL102" s="43">
        <f t="shared" si="83"/>
        <v>2686853</v>
      </c>
      <c r="AM102" s="43">
        <f t="shared" si="83"/>
        <v>2696953</v>
      </c>
      <c r="AN102" s="43">
        <f t="shared" si="83"/>
        <v>2711418</v>
      </c>
      <c r="AO102" s="43">
        <f t="shared" si="83"/>
        <v>2736317</v>
      </c>
      <c r="AP102" s="43">
        <f>AP103+AP109</f>
        <v>2780812</v>
      </c>
      <c r="AQ102" s="43">
        <f t="shared" ref="AQ102:AX102" si="84">AQ103+AQ109</f>
        <v>2782145</v>
      </c>
      <c r="AR102" s="43">
        <f t="shared" si="84"/>
        <v>2792710</v>
      </c>
      <c r="AS102" s="43">
        <f t="shared" si="84"/>
        <v>2814310</v>
      </c>
      <c r="AT102" s="43">
        <f t="shared" si="84"/>
        <v>2711540</v>
      </c>
      <c r="AU102" s="43">
        <f t="shared" si="84"/>
        <v>2742048</v>
      </c>
      <c r="AV102" s="43">
        <f t="shared" si="84"/>
        <v>2807580</v>
      </c>
      <c r="AW102" s="43">
        <f t="shared" si="84"/>
        <v>2856361</v>
      </c>
      <c r="AX102" s="43">
        <f t="shared" si="84"/>
        <v>2790279</v>
      </c>
      <c r="AY102" s="43">
        <v>2852337</v>
      </c>
      <c r="AZ102" s="43">
        <v>2909779</v>
      </c>
      <c r="BA102" s="43">
        <v>2972943</v>
      </c>
      <c r="BB102" s="43">
        <v>2873016</v>
      </c>
      <c r="BC102" s="6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</row>
    <row r="103" spans="1:192" ht="11.25" x14ac:dyDescent="0.2">
      <c r="A103" s="39" t="s">
        <v>202</v>
      </c>
      <c r="B103" s="33" t="s">
        <v>203</v>
      </c>
      <c r="C103" s="67">
        <f>SUM(C104:C108)</f>
        <v>1781091.835804733</v>
      </c>
      <c r="D103" s="68">
        <f>SUM(D104:D108)</f>
        <v>1780553.4476423974</v>
      </c>
      <c r="E103" s="68">
        <f>SUM(E104:E108)</f>
        <v>1790576.764208894</v>
      </c>
      <c r="F103" s="68">
        <f t="shared" ref="F103:Q103" si="85">SUM(F104:F108)</f>
        <v>1816509.4637826115</v>
      </c>
      <c r="G103" s="68">
        <f t="shared" si="85"/>
        <v>1828245.559449251</v>
      </c>
      <c r="H103" s="68">
        <f t="shared" si="85"/>
        <v>1847074.7413646968</v>
      </c>
      <c r="I103" s="68">
        <f t="shared" si="85"/>
        <v>1924268.7123633944</v>
      </c>
      <c r="J103" s="68">
        <f t="shared" si="85"/>
        <v>1903542.0726128279</v>
      </c>
      <c r="K103" s="68">
        <f t="shared" si="85"/>
        <v>1913485.9368724881</v>
      </c>
      <c r="L103" s="68">
        <f t="shared" si="85"/>
        <v>1906053.1156756235</v>
      </c>
      <c r="M103" s="68">
        <f t="shared" si="85"/>
        <v>1918850.3295461738</v>
      </c>
      <c r="N103" s="68">
        <f t="shared" si="85"/>
        <v>1943360.1096181448</v>
      </c>
      <c r="O103" s="68">
        <f t="shared" si="85"/>
        <v>1962406.1273096122</v>
      </c>
      <c r="P103" s="68">
        <f t="shared" si="85"/>
        <v>1948933.5147931715</v>
      </c>
      <c r="Q103" s="68">
        <f t="shared" si="85"/>
        <v>1986618.799845024</v>
      </c>
      <c r="R103" s="7">
        <f t="shared" ref="R103:Z103" si="86">SUM(R104:R108)</f>
        <v>1973835.1512928081</v>
      </c>
      <c r="S103" s="7">
        <f t="shared" si="86"/>
        <v>1986146.8055633956</v>
      </c>
      <c r="T103" s="7">
        <f t="shared" si="86"/>
        <v>1999716.5358176245</v>
      </c>
      <c r="U103" s="7">
        <f t="shared" si="86"/>
        <v>2045865.9575692243</v>
      </c>
      <c r="V103" s="7">
        <f t="shared" si="86"/>
        <v>2230395.7219388913</v>
      </c>
      <c r="W103" s="7">
        <f t="shared" si="86"/>
        <v>2058154.7287081704</v>
      </c>
      <c r="X103" s="7">
        <f t="shared" si="86"/>
        <v>2069751.0348082192</v>
      </c>
      <c r="Y103" s="7">
        <f t="shared" si="86"/>
        <v>2050744.6279536518</v>
      </c>
      <c r="Z103" s="7">
        <f t="shared" si="86"/>
        <v>2060842.7563310023</v>
      </c>
      <c r="AA103" s="7">
        <f t="shared" ref="AA103:AC103" si="87">SUM(AA104:AA108)</f>
        <v>2066120.0204409289</v>
      </c>
      <c r="AB103" s="7">
        <f t="shared" si="87"/>
        <v>2077881.3136599199</v>
      </c>
      <c r="AC103" s="7">
        <f t="shared" si="87"/>
        <v>2124894.9489985043</v>
      </c>
      <c r="AD103" s="7">
        <f>SUM(AD104:AD108)</f>
        <v>2079219.8378237418</v>
      </c>
      <c r="AE103" s="7">
        <f t="shared" ref="AE103:AG103" si="88">SUM(AE104:AE108)</f>
        <v>2149599.6216717032</v>
      </c>
      <c r="AF103" s="7">
        <f t="shared" si="88"/>
        <v>2056697.3183731711</v>
      </c>
      <c r="AG103" s="7">
        <f t="shared" si="88"/>
        <v>2047842.5799772635</v>
      </c>
      <c r="AH103" s="14">
        <f t="shared" ref="AH103:AO103" si="89">SUM(AH104:AH108)</f>
        <v>2037886.0664507914</v>
      </c>
      <c r="AI103" s="14">
        <f t="shared" si="89"/>
        <v>2033508.6907439334</v>
      </c>
      <c r="AJ103" s="14">
        <f t="shared" si="89"/>
        <v>2046549.7571084183</v>
      </c>
      <c r="AK103" s="14">
        <f t="shared" si="89"/>
        <v>2115627.5077601294</v>
      </c>
      <c r="AL103" s="14">
        <f t="shared" si="89"/>
        <v>2048505</v>
      </c>
      <c r="AM103" s="14">
        <f t="shared" si="89"/>
        <v>2052203</v>
      </c>
      <c r="AN103" s="14">
        <f t="shared" si="89"/>
        <v>2055606</v>
      </c>
      <c r="AO103" s="14">
        <f t="shared" si="89"/>
        <v>2070775</v>
      </c>
      <c r="AP103" s="14">
        <f>SUM(AP104:AP108)</f>
        <v>2109238</v>
      </c>
      <c r="AQ103" s="14">
        <f t="shared" ref="AQ103:AX103" si="90">SUM(AQ104:AQ108)</f>
        <v>2108313</v>
      </c>
      <c r="AR103" s="14">
        <f t="shared" si="90"/>
        <v>2107752</v>
      </c>
      <c r="AS103" s="14">
        <f t="shared" si="90"/>
        <v>2123346</v>
      </c>
      <c r="AT103" s="14">
        <f t="shared" si="90"/>
        <v>2077164</v>
      </c>
      <c r="AU103" s="14">
        <f t="shared" si="90"/>
        <v>2098848</v>
      </c>
      <c r="AV103" s="14">
        <f t="shared" si="90"/>
        <v>2154441</v>
      </c>
      <c r="AW103" s="14">
        <f t="shared" si="90"/>
        <v>2198646</v>
      </c>
      <c r="AX103" s="14">
        <f t="shared" si="90"/>
        <v>2134632</v>
      </c>
      <c r="AY103" s="14">
        <v>2193623</v>
      </c>
      <c r="AZ103" s="14">
        <v>2241435</v>
      </c>
      <c r="BA103" s="14">
        <v>2309653</v>
      </c>
      <c r="BB103" s="14">
        <v>2216843</v>
      </c>
      <c r="BC103" s="51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</row>
    <row r="104" spans="1:192" ht="12.75" x14ac:dyDescent="0.2">
      <c r="A104" s="8" t="s">
        <v>204</v>
      </c>
      <c r="B104" s="31" t="s">
        <v>205</v>
      </c>
      <c r="C104" s="62">
        <v>412995.10636673152</v>
      </c>
      <c r="D104" s="63">
        <v>414133.18008309917</v>
      </c>
      <c r="E104" s="63">
        <v>410033.44539203023</v>
      </c>
      <c r="F104" s="63">
        <v>418337.11951246765</v>
      </c>
      <c r="G104" s="63">
        <v>416131.30636348762</v>
      </c>
      <c r="H104" s="63">
        <v>417183.27704854985</v>
      </c>
      <c r="I104" s="63">
        <v>427238.31811153929</v>
      </c>
      <c r="J104" s="63">
        <v>431906.68699103151</v>
      </c>
      <c r="K104" s="63">
        <v>440705.39188941394</v>
      </c>
      <c r="L104" s="63">
        <v>438996.34512194333</v>
      </c>
      <c r="M104" s="63">
        <v>443129.42976631882</v>
      </c>
      <c r="N104" s="63">
        <v>451278.7083691071</v>
      </c>
      <c r="O104" s="63">
        <v>453908.77820094867</v>
      </c>
      <c r="P104" s="63">
        <v>448396.39980982925</v>
      </c>
      <c r="Q104" s="6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4">
        <v>547007</v>
      </c>
      <c r="BB104" s="4">
        <v>453633</v>
      </c>
      <c r="BC104" s="50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</row>
    <row r="105" spans="1:192" ht="12.75" x14ac:dyDescent="0.2">
      <c r="A105" s="8" t="s">
        <v>206</v>
      </c>
      <c r="B105" s="31" t="s">
        <v>207</v>
      </c>
      <c r="C105" s="62">
        <v>993491</v>
      </c>
      <c r="D105" s="63">
        <v>1002378</v>
      </c>
      <c r="E105" s="63">
        <v>1006793</v>
      </c>
      <c r="F105" s="63">
        <v>1018072</v>
      </c>
      <c r="G105" s="63">
        <v>1028179</v>
      </c>
      <c r="H105" s="63">
        <v>1043172</v>
      </c>
      <c r="I105" s="63">
        <v>1047990</v>
      </c>
      <c r="J105" s="63">
        <v>1066670</v>
      </c>
      <c r="K105" s="63">
        <v>1072014</v>
      </c>
      <c r="L105" s="63">
        <v>1074837</v>
      </c>
      <c r="M105" s="63">
        <v>1075515</v>
      </c>
      <c r="N105" s="63">
        <v>1086937</v>
      </c>
      <c r="O105" s="63">
        <v>1097204</v>
      </c>
      <c r="P105" s="63">
        <v>1087444</v>
      </c>
      <c r="Q105" s="6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1208052</v>
      </c>
      <c r="BA105" s="4">
        <v>1205658</v>
      </c>
      <c r="BB105" s="4">
        <v>1202096</v>
      </c>
      <c r="BC105" s="29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</row>
    <row r="106" spans="1:192" ht="12.75" x14ac:dyDescent="0.2">
      <c r="A106" s="8" t="s">
        <v>208</v>
      </c>
      <c r="B106" s="31" t="s">
        <v>209</v>
      </c>
      <c r="C106" s="62">
        <v>139121.6889897853</v>
      </c>
      <c r="D106" s="63">
        <v>127627.16269884352</v>
      </c>
      <c r="E106" s="63">
        <v>133547.01491439765</v>
      </c>
      <c r="F106" s="63">
        <v>136524.76506946256</v>
      </c>
      <c r="G106" s="63">
        <v>139995.505779384</v>
      </c>
      <c r="H106" s="63">
        <v>139408.30662987145</v>
      </c>
      <c r="I106" s="63">
        <v>199192.81468140375</v>
      </c>
      <c r="J106" s="63">
        <v>149588.00960020721</v>
      </c>
      <c r="K106" s="63">
        <v>146232.97038429324</v>
      </c>
      <c r="L106" s="63">
        <v>137010.82312208106</v>
      </c>
      <c r="M106" s="63">
        <v>144076.52736528413</v>
      </c>
      <c r="N106" s="63">
        <v>147644.51044862004</v>
      </c>
      <c r="O106" s="63">
        <v>150270.54340563226</v>
      </c>
      <c r="P106" s="63">
        <v>143286.35269161174</v>
      </c>
      <c r="Q106" s="6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130514</v>
      </c>
      <c r="BA106" s="4">
        <v>101429</v>
      </c>
      <c r="BB106" s="4">
        <v>100921</v>
      </c>
      <c r="BC106" s="50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</row>
    <row r="107" spans="1:192" s="9" customFormat="1" ht="12.75" x14ac:dyDescent="0.2">
      <c r="A107" s="8" t="s">
        <v>210</v>
      </c>
      <c r="B107" s="31" t="s">
        <v>211</v>
      </c>
      <c r="C107" s="62">
        <v>235484.04044821628</v>
      </c>
      <c r="D107" s="63">
        <v>236415.10486045465</v>
      </c>
      <c r="E107" s="63">
        <v>240203.303902466</v>
      </c>
      <c r="F107" s="63">
        <v>243575.57920068124</v>
      </c>
      <c r="G107" s="63">
        <v>243939.74730637949</v>
      </c>
      <c r="H107" s="63">
        <v>247311.15768627537</v>
      </c>
      <c r="I107" s="63">
        <v>249847.57957045126</v>
      </c>
      <c r="J107" s="63">
        <v>255377.37602158912</v>
      </c>
      <c r="K107" s="63">
        <v>254533.57459878101</v>
      </c>
      <c r="L107" s="63">
        <v>255208.94743159914</v>
      </c>
      <c r="M107" s="63">
        <v>256129.372414571</v>
      </c>
      <c r="N107" s="63">
        <v>257499.89080041781</v>
      </c>
      <c r="O107" s="63">
        <v>261022.80570303128</v>
      </c>
      <c r="P107" s="63">
        <v>269806.76229173061</v>
      </c>
      <c r="Q107" s="6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346675</v>
      </c>
      <c r="BA107" s="4">
        <v>346455</v>
      </c>
      <c r="BB107" s="4">
        <v>341132</v>
      </c>
      <c r="BC107" s="50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53"/>
      <c r="CI107" s="53"/>
      <c r="CJ107" s="53"/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</row>
    <row r="108" spans="1:192" s="9" customFormat="1" ht="12.75" x14ac:dyDescent="0.2">
      <c r="A108" s="12" t="s">
        <v>212</v>
      </c>
      <c r="B108" s="18">
        <v>92005</v>
      </c>
      <c r="C108" s="7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13">
        <v>93027.622897121095</v>
      </c>
      <c r="S108" s="13">
        <v>93178.332171841917</v>
      </c>
      <c r="T108" s="13">
        <v>80403.706860496488</v>
      </c>
      <c r="U108" s="13">
        <v>86365.430087384273</v>
      </c>
      <c r="V108" s="13">
        <v>92851.529947538293</v>
      </c>
      <c r="W108" s="13">
        <v>95426.698882269906</v>
      </c>
      <c r="X108" s="13">
        <v>86857.782110091735</v>
      </c>
      <c r="Y108" s="13">
        <v>91399.428203744435</v>
      </c>
      <c r="Z108" s="13">
        <v>96643</v>
      </c>
      <c r="AA108" s="13">
        <v>99619</v>
      </c>
      <c r="AB108" s="13">
        <v>91304</v>
      </c>
      <c r="AC108" s="13">
        <v>94235</v>
      </c>
      <c r="AD108" s="13">
        <v>100129</v>
      </c>
      <c r="AE108" s="13">
        <v>106862</v>
      </c>
      <c r="AF108" s="13">
        <v>96087</v>
      </c>
      <c r="AG108" s="13">
        <v>100455</v>
      </c>
      <c r="AH108" s="13">
        <v>107896</v>
      </c>
      <c r="AI108" s="13">
        <v>114683</v>
      </c>
      <c r="AJ108" s="13">
        <v>107457</v>
      </c>
      <c r="AK108" s="13">
        <v>110403</v>
      </c>
      <c r="AL108" s="13">
        <v>116439</v>
      </c>
      <c r="AM108" s="13">
        <v>118404</v>
      </c>
      <c r="AN108" s="13">
        <v>108762</v>
      </c>
      <c r="AO108" s="13">
        <v>111347</v>
      </c>
      <c r="AP108" s="13">
        <v>118709</v>
      </c>
      <c r="AQ108" s="13">
        <v>123711</v>
      </c>
      <c r="AR108" s="13">
        <v>111962</v>
      </c>
      <c r="AS108" s="13">
        <v>113908</v>
      </c>
      <c r="AT108" s="13">
        <v>110114</v>
      </c>
      <c r="AU108" s="13">
        <v>111689</v>
      </c>
      <c r="AV108" s="13">
        <v>111352</v>
      </c>
      <c r="AW108" s="13">
        <v>105004</v>
      </c>
      <c r="AX108" s="13">
        <v>113252</v>
      </c>
      <c r="AY108" s="13">
        <v>116085</v>
      </c>
      <c r="AZ108" s="13">
        <v>110465</v>
      </c>
      <c r="BA108" s="13">
        <v>109104</v>
      </c>
      <c r="BB108" s="13">
        <v>119061</v>
      </c>
      <c r="BC108" s="50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53"/>
      <c r="FG108" s="53"/>
      <c r="FH108" s="53"/>
      <c r="FI108" s="53"/>
      <c r="FJ108" s="53"/>
      <c r="FK108" s="53"/>
      <c r="FL108" s="53"/>
      <c r="FM108" s="53"/>
      <c r="FN108" s="53"/>
      <c r="FO108" s="53"/>
      <c r="FP108" s="53"/>
      <c r="FQ108" s="53"/>
      <c r="FR108" s="53"/>
      <c r="FS108" s="53"/>
      <c r="FT108" s="53"/>
      <c r="FU108" s="53"/>
      <c r="FV108" s="53"/>
      <c r="FW108" s="53"/>
      <c r="FX108" s="53"/>
      <c r="FY108" s="53"/>
      <c r="FZ108" s="53"/>
      <c r="GA108" s="53"/>
      <c r="GB108" s="53"/>
      <c r="GC108" s="53"/>
      <c r="GD108" s="53"/>
      <c r="GE108" s="53"/>
      <c r="GF108" s="53"/>
      <c r="GG108" s="53"/>
      <c r="GH108" s="53"/>
      <c r="GI108" s="53"/>
      <c r="GJ108" s="53"/>
    </row>
    <row r="109" spans="1:192" ht="11.25" x14ac:dyDescent="0.2">
      <c r="A109" s="39" t="s">
        <v>213</v>
      </c>
      <c r="B109" s="36" t="s">
        <v>214</v>
      </c>
      <c r="C109" s="67">
        <f t="shared" ref="C109:Q109" si="91">SUM(C110:C115)</f>
        <v>429581.40244822705</v>
      </c>
      <c r="D109" s="68">
        <f t="shared" si="91"/>
        <v>426898.80768915045</v>
      </c>
      <c r="E109" s="68">
        <f t="shared" si="91"/>
        <v>424373.7181155681</v>
      </c>
      <c r="F109" s="68">
        <f t="shared" si="91"/>
        <v>430166.29417813919</v>
      </c>
      <c r="G109" s="68">
        <f t="shared" si="91"/>
        <v>431795.89840074239</v>
      </c>
      <c r="H109" s="68">
        <f t="shared" si="91"/>
        <v>444089.2137942441</v>
      </c>
      <c r="I109" s="68">
        <f t="shared" si="91"/>
        <v>449789.15376132488</v>
      </c>
      <c r="J109" s="68">
        <f t="shared" si="91"/>
        <v>452379.56105683692</v>
      </c>
      <c r="K109" s="68">
        <f t="shared" si="91"/>
        <v>451726.29269447445</v>
      </c>
      <c r="L109" s="68">
        <f t="shared" si="91"/>
        <v>452828.80927560705</v>
      </c>
      <c r="M109" s="68">
        <f t="shared" si="91"/>
        <v>461370.87534338742</v>
      </c>
      <c r="N109" s="68">
        <f t="shared" si="91"/>
        <v>466183.27942439733</v>
      </c>
      <c r="O109" s="68">
        <f t="shared" si="91"/>
        <v>470876.57273858314</v>
      </c>
      <c r="P109" s="68">
        <f t="shared" si="91"/>
        <v>476793.41278838943</v>
      </c>
      <c r="Q109" s="68">
        <f t="shared" si="91"/>
        <v>476485.00908812508</v>
      </c>
      <c r="R109" s="14">
        <f t="shared" ref="R109:Z109" si="92">SUM(R110:R115)</f>
        <v>472928.99957713747</v>
      </c>
      <c r="S109" s="14">
        <f t="shared" si="92"/>
        <v>475255.69324115664</v>
      </c>
      <c r="T109" s="14">
        <f t="shared" si="92"/>
        <v>479013.95222639461</v>
      </c>
      <c r="U109" s="14">
        <f t="shared" si="92"/>
        <v>484542.91697483981</v>
      </c>
      <c r="V109" s="14">
        <f t="shared" si="92"/>
        <v>485067.18351262511</v>
      </c>
      <c r="W109" s="14">
        <f t="shared" si="92"/>
        <v>488607.5985372744</v>
      </c>
      <c r="X109" s="14">
        <f t="shared" si="92"/>
        <v>484137.07319327723</v>
      </c>
      <c r="Y109" s="14">
        <f t="shared" si="92"/>
        <v>487612.0194115318</v>
      </c>
      <c r="Z109" s="14">
        <f t="shared" si="92"/>
        <v>484105.62230102648</v>
      </c>
      <c r="AA109" s="14">
        <f t="shared" ref="AA109:AG109" si="93">SUM(AA110:AA115)</f>
        <v>499845.79832941445</v>
      </c>
      <c r="AB109" s="14">
        <f t="shared" si="93"/>
        <v>517550.51581640879</v>
      </c>
      <c r="AC109" s="14">
        <f t="shared" si="93"/>
        <v>534134.57273067196</v>
      </c>
      <c r="AD109" s="14">
        <f t="shared" si="93"/>
        <v>534474.60832277359</v>
      </c>
      <c r="AE109" s="14">
        <f t="shared" si="93"/>
        <v>548441.9698752017</v>
      </c>
      <c r="AF109" s="14">
        <f t="shared" si="93"/>
        <v>561937.39109494141</v>
      </c>
      <c r="AG109" s="14">
        <f t="shared" si="93"/>
        <v>562656.16295737715</v>
      </c>
      <c r="AH109" s="14">
        <f t="shared" ref="AH109:AO109" si="94">SUM(AH110:AH115)</f>
        <v>582982.09200942318</v>
      </c>
      <c r="AI109" s="14">
        <f t="shared" si="94"/>
        <v>598811.80153633782</v>
      </c>
      <c r="AJ109" s="14">
        <f t="shared" si="94"/>
        <v>614848.91022525984</v>
      </c>
      <c r="AK109" s="14">
        <f t="shared" si="94"/>
        <v>635071.51723352773</v>
      </c>
      <c r="AL109" s="14">
        <f t="shared" si="94"/>
        <v>638348</v>
      </c>
      <c r="AM109" s="14">
        <f t="shared" si="94"/>
        <v>644750</v>
      </c>
      <c r="AN109" s="14">
        <f t="shared" si="94"/>
        <v>655812</v>
      </c>
      <c r="AO109" s="14">
        <f t="shared" si="94"/>
        <v>665542</v>
      </c>
      <c r="AP109" s="14">
        <f>SUM(AP110:AP115)</f>
        <v>671574</v>
      </c>
      <c r="AQ109" s="14">
        <f t="shared" ref="AQ109:AX109" si="95">SUM(AQ110:AQ115)</f>
        <v>673832</v>
      </c>
      <c r="AR109" s="14">
        <f t="shared" si="95"/>
        <v>684958</v>
      </c>
      <c r="AS109" s="14">
        <f t="shared" si="95"/>
        <v>690964</v>
      </c>
      <c r="AT109" s="14">
        <f t="shared" si="95"/>
        <v>634376</v>
      </c>
      <c r="AU109" s="14">
        <f t="shared" si="95"/>
        <v>643200</v>
      </c>
      <c r="AV109" s="14">
        <f t="shared" si="95"/>
        <v>653139</v>
      </c>
      <c r="AW109" s="14">
        <f t="shared" si="95"/>
        <v>657715</v>
      </c>
      <c r="AX109" s="14">
        <f t="shared" si="95"/>
        <v>655647</v>
      </c>
      <c r="AY109" s="14">
        <v>658714</v>
      </c>
      <c r="AZ109" s="14">
        <v>668344</v>
      </c>
      <c r="BA109" s="14">
        <v>663290</v>
      </c>
      <c r="BB109" s="14">
        <v>656173</v>
      </c>
      <c r="BC109" s="51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</row>
    <row r="110" spans="1:192" ht="12" customHeight="1" x14ac:dyDescent="0.2">
      <c r="A110" s="12" t="s">
        <v>215</v>
      </c>
      <c r="B110" s="18" t="s">
        <v>216</v>
      </c>
      <c r="C110" s="62">
        <v>32486.237528252128</v>
      </c>
      <c r="D110" s="63">
        <v>34423.934018800683</v>
      </c>
      <c r="E110" s="63">
        <v>32374.51391384174</v>
      </c>
      <c r="F110" s="63">
        <v>33904.307799698508</v>
      </c>
      <c r="G110" s="63">
        <v>34901.623533346348</v>
      </c>
      <c r="H110" s="63">
        <v>35314.997017449903</v>
      </c>
      <c r="I110" s="63">
        <v>38133.785236399883</v>
      </c>
      <c r="J110" s="63">
        <v>39257.988169622724</v>
      </c>
      <c r="K110" s="63">
        <v>39279.211728216993</v>
      </c>
      <c r="L110" s="63">
        <v>39068.420147628407</v>
      </c>
      <c r="M110" s="63">
        <v>40569.831841125524</v>
      </c>
      <c r="N110" s="63">
        <v>42416.303453696935</v>
      </c>
      <c r="O110" s="63">
        <v>44898.631817046196</v>
      </c>
      <c r="P110" s="63">
        <v>44426.588588689752</v>
      </c>
      <c r="Q110" s="63">
        <v>42372.356407055115</v>
      </c>
      <c r="R110" s="13">
        <v>38788.809204358702</v>
      </c>
      <c r="S110" s="13">
        <v>40499.441873078184</v>
      </c>
      <c r="T110" s="13">
        <v>43091.458367631967</v>
      </c>
      <c r="U110" s="13">
        <v>45522.145695087682</v>
      </c>
      <c r="V110" s="13">
        <v>45913.47968554774</v>
      </c>
      <c r="W110" s="13">
        <v>46519.792689625385</v>
      </c>
      <c r="X110" s="13">
        <v>46871.426481938455</v>
      </c>
      <c r="Y110" s="13">
        <v>48027.447392414964</v>
      </c>
      <c r="Z110" s="13">
        <v>51059.909672351889</v>
      </c>
      <c r="AA110" s="13">
        <v>52997.83728782439</v>
      </c>
      <c r="AB110" s="13">
        <v>54502.359474457313</v>
      </c>
      <c r="AC110" s="13">
        <v>57074.922147870078</v>
      </c>
      <c r="AD110" s="13">
        <v>56200.831314389223</v>
      </c>
      <c r="AE110" s="13">
        <v>56957.637754524432</v>
      </c>
      <c r="AF110" s="13">
        <v>55953.988339182615</v>
      </c>
      <c r="AG110" s="13">
        <v>56116.906228267377</v>
      </c>
      <c r="AH110" s="13">
        <v>59987.40662137312</v>
      </c>
      <c r="AI110" s="13">
        <v>62697.486007920226</v>
      </c>
      <c r="AJ110" s="13">
        <v>64726.457367947522</v>
      </c>
      <c r="AK110" s="13">
        <v>65804.209406650873</v>
      </c>
      <c r="AL110" s="13">
        <v>66405</v>
      </c>
      <c r="AM110" s="13">
        <v>66584</v>
      </c>
      <c r="AN110" s="13">
        <v>66459</v>
      </c>
      <c r="AO110" s="13">
        <v>70283</v>
      </c>
      <c r="AP110" s="13">
        <v>69243</v>
      </c>
      <c r="AQ110" s="13">
        <v>68564</v>
      </c>
      <c r="AR110" s="13">
        <v>68014</v>
      </c>
      <c r="AS110" s="13">
        <v>64402</v>
      </c>
      <c r="AT110" s="13">
        <v>56440</v>
      </c>
      <c r="AU110" s="13">
        <v>57355</v>
      </c>
      <c r="AV110" s="13">
        <v>55964</v>
      </c>
      <c r="AW110" s="13">
        <v>55967</v>
      </c>
      <c r="AX110" s="13">
        <v>55795</v>
      </c>
      <c r="AY110" s="13">
        <v>56274</v>
      </c>
      <c r="AZ110" s="13">
        <v>65808</v>
      </c>
      <c r="BA110" s="13">
        <v>65963</v>
      </c>
      <c r="BB110" s="13">
        <v>65139</v>
      </c>
      <c r="BC110" s="50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</row>
    <row r="111" spans="1:192" ht="12.75" x14ac:dyDescent="0.2">
      <c r="A111" s="8" t="s">
        <v>217</v>
      </c>
      <c r="B111" s="31" t="s">
        <v>218</v>
      </c>
      <c r="C111" s="62">
        <v>257310.06768407239</v>
      </c>
      <c r="D111" s="63">
        <v>251159.84147984767</v>
      </c>
      <c r="E111" s="63">
        <v>250821.42650229199</v>
      </c>
      <c r="F111" s="63">
        <v>254932.53525449167</v>
      </c>
      <c r="G111" s="63">
        <v>254001.92284121216</v>
      </c>
      <c r="H111" s="63">
        <v>258836.59300408774</v>
      </c>
      <c r="I111" s="63">
        <v>260115.91539916897</v>
      </c>
      <c r="J111" s="63">
        <v>261639.90320369444</v>
      </c>
      <c r="K111" s="63">
        <v>264041.12084538781</v>
      </c>
      <c r="L111" s="63">
        <v>261771.83587237066</v>
      </c>
      <c r="M111" s="63">
        <v>263671.00453387306</v>
      </c>
      <c r="N111" s="63">
        <v>265040.5552626038</v>
      </c>
      <c r="O111" s="63">
        <v>267131.41420024057</v>
      </c>
      <c r="P111" s="63">
        <v>272565.38464279665</v>
      </c>
      <c r="Q111" s="63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415758</v>
      </c>
      <c r="BA111" s="4">
        <v>411959</v>
      </c>
      <c r="BB111" s="4">
        <v>406783</v>
      </c>
      <c r="BC111" s="50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</row>
    <row r="112" spans="1:192" ht="12.75" x14ac:dyDescent="0.2">
      <c r="A112" s="8" t="s">
        <v>219</v>
      </c>
      <c r="B112" s="31" t="s">
        <v>220</v>
      </c>
      <c r="C112" s="62">
        <v>11707.967468098152</v>
      </c>
      <c r="D112" s="63">
        <v>12584.910846033563</v>
      </c>
      <c r="E112" s="63">
        <v>13233.985400301257</v>
      </c>
      <c r="F112" s="63">
        <v>14657.538589613892</v>
      </c>
      <c r="G112" s="63">
        <v>14449.303490600067</v>
      </c>
      <c r="H112" s="63">
        <v>15201.68242304605</v>
      </c>
      <c r="I112" s="63">
        <v>15501.075686713792</v>
      </c>
      <c r="J112" s="63">
        <v>15462.449432499576</v>
      </c>
      <c r="K112" s="63">
        <v>15300.262777566388</v>
      </c>
      <c r="L112" s="63">
        <v>17304.435712509352</v>
      </c>
      <c r="M112" s="63">
        <v>18408.110230770257</v>
      </c>
      <c r="N112" s="63">
        <v>18148.722855011223</v>
      </c>
      <c r="O112" s="63">
        <v>19284.857545455758</v>
      </c>
      <c r="P112" s="63">
        <v>18968.33055319927</v>
      </c>
      <c r="Q112" s="63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22253</v>
      </c>
      <c r="BA112" s="4">
        <v>22385</v>
      </c>
      <c r="BB112" s="4">
        <v>21994</v>
      </c>
      <c r="BC112" s="50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</row>
    <row r="113" spans="1:192" ht="12.75" x14ac:dyDescent="0.2">
      <c r="A113" s="8" t="s">
        <v>221</v>
      </c>
      <c r="B113" s="31" t="s">
        <v>222</v>
      </c>
      <c r="C113" s="62">
        <v>18207.492726780241</v>
      </c>
      <c r="D113" s="63">
        <v>17300.285946963104</v>
      </c>
      <c r="E113" s="63">
        <v>17886.574682058719</v>
      </c>
      <c r="F113" s="63">
        <v>18705.798388681014</v>
      </c>
      <c r="G113" s="63">
        <v>19139.427187028188</v>
      </c>
      <c r="H113" s="63">
        <v>19100.288674326068</v>
      </c>
      <c r="I113" s="63">
        <v>19308.033470151273</v>
      </c>
      <c r="J113" s="63">
        <v>20069.616157456283</v>
      </c>
      <c r="K113" s="63">
        <v>19678.809727067259</v>
      </c>
      <c r="L113" s="63">
        <v>19703.923514741655</v>
      </c>
      <c r="M113" s="63">
        <v>19848.326859326</v>
      </c>
      <c r="N113" s="63">
        <v>19702.283460352592</v>
      </c>
      <c r="O113" s="63">
        <v>20105.504622327837</v>
      </c>
      <c r="P113" s="63">
        <v>19816.846356656177</v>
      </c>
      <c r="Q113" s="63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23032</v>
      </c>
      <c r="BA113" s="4">
        <v>23230</v>
      </c>
      <c r="BB113" s="4">
        <v>22926</v>
      </c>
      <c r="BC113" s="50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</row>
    <row r="114" spans="1:192" ht="12.75" x14ac:dyDescent="0.2">
      <c r="A114" s="8" t="s">
        <v>223</v>
      </c>
      <c r="B114" s="31" t="s">
        <v>224</v>
      </c>
      <c r="C114" s="62">
        <v>76379.967807737456</v>
      </c>
      <c r="D114" s="63">
        <v>79921.010904832132</v>
      </c>
      <c r="E114" s="63">
        <v>79242.930787526217</v>
      </c>
      <c r="F114" s="63">
        <v>78672.832535056557</v>
      </c>
      <c r="G114" s="63">
        <v>79617.447028194554</v>
      </c>
      <c r="H114" s="63">
        <v>85100.412988467782</v>
      </c>
      <c r="I114" s="63">
        <v>83085.002556492007</v>
      </c>
      <c r="J114" s="63">
        <v>82800.481506972254</v>
      </c>
      <c r="K114" s="63">
        <v>81688.753034046807</v>
      </c>
      <c r="L114" s="63">
        <v>83325.210008543654</v>
      </c>
      <c r="M114" s="63">
        <v>86174.149628449246</v>
      </c>
      <c r="N114" s="63">
        <v>86802.967126071715</v>
      </c>
      <c r="O114" s="63">
        <v>85762.267769484592</v>
      </c>
      <c r="P114" s="63">
        <v>87847.366255113957</v>
      </c>
      <c r="Q114" s="63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98909</v>
      </c>
      <c r="BA114" s="4">
        <v>97500</v>
      </c>
      <c r="BB114" s="4">
        <v>96871</v>
      </c>
      <c r="BC114" s="50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</row>
    <row r="115" spans="1:192" ht="13.5" thickBot="1" x14ac:dyDescent="0.25">
      <c r="A115" s="40" t="s">
        <v>225</v>
      </c>
      <c r="B115" s="31" t="s">
        <v>226</v>
      </c>
      <c r="C115" s="62">
        <v>33489.669233286637</v>
      </c>
      <c r="D115" s="63">
        <v>31508.824492673277</v>
      </c>
      <c r="E115" s="63">
        <v>30814.286829548255</v>
      </c>
      <c r="F115" s="63">
        <v>29293.281610597496</v>
      </c>
      <c r="G115" s="63">
        <v>29686.174320361075</v>
      </c>
      <c r="H115" s="63">
        <v>30535.239686866593</v>
      </c>
      <c r="I115" s="63">
        <v>33645.34141239903</v>
      </c>
      <c r="J115" s="63">
        <v>33149.122586591599</v>
      </c>
      <c r="K115" s="63">
        <v>31738.134582189239</v>
      </c>
      <c r="L115" s="63">
        <v>31654.984019813419</v>
      </c>
      <c r="M115" s="63">
        <v>32699.452249843398</v>
      </c>
      <c r="N115" s="63">
        <v>34072.447266661038</v>
      </c>
      <c r="O115" s="63">
        <v>33693.896784028162</v>
      </c>
      <c r="P115" s="63">
        <v>33168.896391933617</v>
      </c>
      <c r="Q115" s="63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42584</v>
      </c>
      <c r="BA115" s="4">
        <v>42253</v>
      </c>
      <c r="BB115" s="4">
        <v>42460</v>
      </c>
      <c r="BC115" s="50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</row>
    <row r="116" spans="1:192" ht="12" thickBot="1" x14ac:dyDescent="0.25">
      <c r="A116" s="15" t="s">
        <v>227</v>
      </c>
      <c r="B116" s="16"/>
      <c r="C116" s="80">
        <f t="shared" ref="C116:AO116" si="96">C102+C90+C84+C79+C73+C70+C6+C3</f>
        <v>8178876.225655579</v>
      </c>
      <c r="D116" s="81">
        <f t="shared" si="96"/>
        <v>8236113.035706602</v>
      </c>
      <c r="E116" s="81">
        <f t="shared" si="96"/>
        <v>8200048.7609612392</v>
      </c>
      <c r="F116" s="81">
        <f t="shared" si="96"/>
        <v>8284416.0887297038</v>
      </c>
      <c r="G116" s="81">
        <f t="shared" si="96"/>
        <v>8345764.844072232</v>
      </c>
      <c r="H116" s="81">
        <f t="shared" si="96"/>
        <v>8480842.8087594099</v>
      </c>
      <c r="I116" s="81">
        <f t="shared" si="96"/>
        <v>8561017.2076748349</v>
      </c>
      <c r="J116" s="81">
        <f t="shared" si="96"/>
        <v>8605990.0287835635</v>
      </c>
      <c r="K116" s="81">
        <f t="shared" si="96"/>
        <v>8700315.5181733388</v>
      </c>
      <c r="L116" s="81">
        <f t="shared" si="96"/>
        <v>8760481.2406115271</v>
      </c>
      <c r="M116" s="81">
        <f t="shared" si="96"/>
        <v>8807410.5036368594</v>
      </c>
      <c r="N116" s="81">
        <f t="shared" si="96"/>
        <v>8889313.00116558</v>
      </c>
      <c r="O116" s="81">
        <f t="shared" si="96"/>
        <v>8939410.0753312912</v>
      </c>
      <c r="P116" s="81">
        <f t="shared" si="96"/>
        <v>8989315.4669918679</v>
      </c>
      <c r="Q116" s="81">
        <f t="shared" si="96"/>
        <v>9040185.2020221725</v>
      </c>
      <c r="R116" s="30">
        <f t="shared" si="96"/>
        <v>9009857.5041569341</v>
      </c>
      <c r="S116" s="30">
        <f t="shared" si="96"/>
        <v>9067201.4779741876</v>
      </c>
      <c r="T116" s="30">
        <f t="shared" si="96"/>
        <v>9142595.2272342909</v>
      </c>
      <c r="U116" s="30">
        <f t="shared" si="96"/>
        <v>9160844.6703825369</v>
      </c>
      <c r="V116" s="30">
        <f t="shared" si="96"/>
        <v>9366163.6272801384</v>
      </c>
      <c r="W116" s="30">
        <f t="shared" si="96"/>
        <v>9210366.4871274475</v>
      </c>
      <c r="X116" s="30">
        <f t="shared" si="96"/>
        <v>9297143.5284206886</v>
      </c>
      <c r="Y116" s="30">
        <f t="shared" si="96"/>
        <v>9294567.6646764409</v>
      </c>
      <c r="Z116" s="30">
        <f t="shared" si="96"/>
        <v>9293044.918317616</v>
      </c>
      <c r="AA116" s="30">
        <f t="shared" si="96"/>
        <v>9409108.4395698663</v>
      </c>
      <c r="AB116" s="30">
        <f t="shared" si="96"/>
        <v>9600395.4599406905</v>
      </c>
      <c r="AC116" s="30">
        <f t="shared" si="96"/>
        <v>9701943.1795791406</v>
      </c>
      <c r="AD116" s="30">
        <f t="shared" si="96"/>
        <v>9633743.0272715725</v>
      </c>
      <c r="AE116" s="30">
        <f t="shared" si="96"/>
        <v>9730550.499466598</v>
      </c>
      <c r="AF116" s="30">
        <f t="shared" si="96"/>
        <v>9778058.7705455516</v>
      </c>
      <c r="AG116" s="30">
        <f t="shared" si="96"/>
        <v>9765295.9974724352</v>
      </c>
      <c r="AH116" s="30">
        <f t="shared" si="96"/>
        <v>9801314.7693612706</v>
      </c>
      <c r="AI116" s="30">
        <f t="shared" si="96"/>
        <v>9855122.4967485238</v>
      </c>
      <c r="AJ116" s="30">
        <f t="shared" si="96"/>
        <v>9993201.5196509361</v>
      </c>
      <c r="AK116" s="30">
        <f t="shared" si="96"/>
        <v>10097826.53752421</v>
      </c>
      <c r="AL116" s="30">
        <f t="shared" si="96"/>
        <v>10042385.637183141</v>
      </c>
      <c r="AM116" s="30">
        <f t="shared" si="96"/>
        <v>10091275.577171383</v>
      </c>
      <c r="AN116" s="30">
        <f t="shared" si="96"/>
        <v>10196628.65044995</v>
      </c>
      <c r="AO116" s="30">
        <f t="shared" si="96"/>
        <v>10229926.59285366</v>
      </c>
      <c r="AP116" s="30">
        <f t="shared" ref="AP116:AX116" si="97">AP102+AP90+AP84+AP79+AP73+AP70+AP6+AP3</f>
        <v>10204013</v>
      </c>
      <c r="AQ116" s="30">
        <f t="shared" si="97"/>
        <v>10226583</v>
      </c>
      <c r="AR116" s="30">
        <f t="shared" si="97"/>
        <v>10303821</v>
      </c>
      <c r="AS116" s="30">
        <f t="shared" si="97"/>
        <v>10309828</v>
      </c>
      <c r="AT116" s="30">
        <f t="shared" si="97"/>
        <v>9645127</v>
      </c>
      <c r="AU116" s="30">
        <f t="shared" si="97"/>
        <v>9738955</v>
      </c>
      <c r="AV116" s="30">
        <f t="shared" si="97"/>
        <v>9863349</v>
      </c>
      <c r="AW116" s="30">
        <f t="shared" si="97"/>
        <v>9908652</v>
      </c>
      <c r="AX116" s="30">
        <f t="shared" si="97"/>
        <v>9876495</v>
      </c>
      <c r="AY116" s="30">
        <v>9952239</v>
      </c>
      <c r="AZ116" s="30">
        <v>10060829</v>
      </c>
      <c r="BA116" s="30">
        <v>10066126</v>
      </c>
      <c r="BB116" s="30">
        <v>9950378</v>
      </c>
      <c r="BC116" s="50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</row>
    <row r="117" spans="1:192" x14ac:dyDescent="0.25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0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</row>
    <row r="118" spans="1:192" x14ac:dyDescent="0.25">
      <c r="A118" s="19" t="s">
        <v>228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</row>
    <row r="119" spans="1:192" x14ac:dyDescent="0.25">
      <c r="A119" s="17"/>
      <c r="B119" s="18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</row>
    <row r="120" spans="1:192" x14ac:dyDescent="0.25">
      <c r="A120" s="17" t="s">
        <v>229</v>
      </c>
      <c r="B120" s="18"/>
      <c r="C120" s="2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</row>
    <row r="121" spans="1:192" x14ac:dyDescent="0.25">
      <c r="A121" s="17" t="s">
        <v>230</v>
      </c>
      <c r="B121" s="18"/>
      <c r="C121" s="27"/>
      <c r="D121" s="2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</row>
    <row r="122" spans="1:192" x14ac:dyDescent="0.25">
      <c r="A122" s="17" t="s">
        <v>231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</row>
    <row r="123" spans="1:192" x14ac:dyDescent="0.25">
      <c r="A123" s="17" t="s">
        <v>232</v>
      </c>
      <c r="B123" s="18"/>
      <c r="C123" s="2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</row>
    <row r="124" spans="1:192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</row>
    <row r="125" spans="1:192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</row>
    <row r="126" spans="1:192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</row>
    <row r="127" spans="1:192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</row>
    <row r="128" spans="1:192" x14ac:dyDescent="0.25">
      <c r="A128" s="17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</row>
    <row r="129" spans="1:192" x14ac:dyDescent="0.25">
      <c r="A129" s="17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</row>
    <row r="130" spans="1:192" x14ac:dyDescent="0.25">
      <c r="A130" s="17"/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BC130" s="5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</row>
    <row r="131" spans="1:192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BC131" s="5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</row>
    <row r="132" spans="1:192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BC132" s="52"/>
    </row>
    <row r="133" spans="1:192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BC133" s="52"/>
    </row>
    <row r="134" spans="1:192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BC134" s="52"/>
    </row>
    <row r="135" spans="1:192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BC135" s="52"/>
    </row>
    <row r="136" spans="1:192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BC136" s="52"/>
    </row>
    <row r="137" spans="1:192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BC137" s="52"/>
    </row>
    <row r="138" spans="1:192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BC138" s="52"/>
    </row>
    <row r="139" spans="1:192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BC139" s="52"/>
    </row>
    <row r="140" spans="1:192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BC140" s="52"/>
    </row>
    <row r="141" spans="1:192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BC141" s="52"/>
    </row>
    <row r="142" spans="1:192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BC142" s="52"/>
    </row>
    <row r="143" spans="1:192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BC143" s="52"/>
    </row>
    <row r="144" spans="1:192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BC144" s="52"/>
    </row>
    <row r="145" spans="2:55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BC145" s="52"/>
    </row>
    <row r="146" spans="2:55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BC146" s="52"/>
    </row>
    <row r="147" spans="2:55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BC147" s="52"/>
    </row>
    <row r="148" spans="2:55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BC148" s="52"/>
    </row>
    <row r="149" spans="2:55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BC149" s="52"/>
    </row>
    <row r="150" spans="2:55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BC150" s="52"/>
    </row>
    <row r="151" spans="2:55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BC151" s="52"/>
    </row>
    <row r="152" spans="2:55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BC152" s="52"/>
    </row>
    <row r="153" spans="2:55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BC153" s="52"/>
    </row>
    <row r="154" spans="2:55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BC154" s="52"/>
    </row>
    <row r="155" spans="2:55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BC155" s="52"/>
    </row>
    <row r="156" spans="2:55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BC156" s="52"/>
    </row>
    <row r="157" spans="2:55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BC157" s="52"/>
    </row>
    <row r="158" spans="2:55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BC158" s="52"/>
    </row>
    <row r="159" spans="2:55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BC159" s="52"/>
    </row>
    <row r="160" spans="2:55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BC160" s="52"/>
    </row>
    <row r="161" spans="1:55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BC161" s="52"/>
    </row>
    <row r="162" spans="1:55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BC162" s="52"/>
    </row>
    <row r="163" spans="1:55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BC163" s="52"/>
    </row>
    <row r="164" spans="1:55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BC164" s="52"/>
    </row>
    <row r="165" spans="1:55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BC165" s="52"/>
    </row>
    <row r="166" spans="1:55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BC166" s="52"/>
    </row>
    <row r="167" spans="1:55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BC167" s="52"/>
    </row>
    <row r="168" spans="1:55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BC168" s="52"/>
    </row>
    <row r="169" spans="1:55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BC169" s="52"/>
    </row>
    <row r="170" spans="1:55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BC170" s="52"/>
    </row>
    <row r="171" spans="1:55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BC171" s="52"/>
    </row>
    <row r="172" spans="1:55" x14ac:dyDescent="0.2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BC172" s="52"/>
    </row>
    <row r="173" spans="1:5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BC173" s="52"/>
    </row>
    <row r="174" spans="1:5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BC174" s="52"/>
    </row>
    <row r="175" spans="1:5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BC175" s="52"/>
    </row>
    <row r="176" spans="1:5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BC176" s="52"/>
    </row>
    <row r="177" spans="1:5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BC177" s="52"/>
    </row>
    <row r="178" spans="1:5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BC178" s="52"/>
    </row>
    <row r="179" spans="1:5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BC179" s="52"/>
    </row>
    <row r="180" spans="1:5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5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5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5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5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5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5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5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5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5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5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5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5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3">
    <mergeCell ref="A1:A2"/>
    <mergeCell ref="B1:B2"/>
    <mergeCell ref="C1:AX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C10" sqref="BC10"/>
    </sheetView>
  </sheetViews>
  <sheetFormatPr defaultRowHeight="15" x14ac:dyDescent="0.25"/>
  <cols>
    <col min="1" max="1" width="55.28515625" bestFit="1" customWidth="1"/>
    <col min="2" max="2" width="7.85546875" bestFit="1" customWidth="1"/>
    <col min="3" max="26" width="13" customWidth="1"/>
    <col min="27" max="27" width="13.42578125" bestFit="1" customWidth="1"/>
    <col min="28" max="28" width="12.7109375" customWidth="1"/>
    <col min="29" max="29" width="12.5703125" bestFit="1" customWidth="1"/>
    <col min="30" max="33" width="12.5703125" customWidth="1"/>
    <col min="34" max="40" width="13.140625" customWidth="1"/>
    <col min="41" max="47" width="13" bestFit="1" customWidth="1"/>
    <col min="48" max="48" width="15.85546875" bestFit="1" customWidth="1"/>
    <col min="49" max="52" width="13" bestFit="1" customWidth="1"/>
    <col min="53" max="54" width="13" customWidth="1"/>
  </cols>
  <sheetData>
    <row r="1" spans="1:54" ht="15.75" thickBot="1" x14ac:dyDescent="0.3">
      <c r="A1" s="84" t="s">
        <v>0</v>
      </c>
      <c r="B1" s="86" t="s">
        <v>1</v>
      </c>
      <c r="C1" s="88" t="s">
        <v>3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3"/>
      <c r="AZ1" s="83"/>
      <c r="BA1" s="83"/>
      <c r="BB1" s="83"/>
    </row>
    <row r="2" spans="1:54" ht="15.75" thickBot="1" x14ac:dyDescent="0.3">
      <c r="A2" s="85"/>
      <c r="B2" s="87"/>
      <c r="C2" s="57" t="s">
        <v>248</v>
      </c>
      <c r="D2" s="57" t="s">
        <v>249</v>
      </c>
      <c r="E2" s="57" t="s">
        <v>250</v>
      </c>
      <c r="F2" s="57" t="s">
        <v>251</v>
      </c>
      <c r="G2" s="57" t="s">
        <v>252</v>
      </c>
      <c r="H2" s="57" t="s">
        <v>253</v>
      </c>
      <c r="I2" s="57" t="s">
        <v>254</v>
      </c>
      <c r="J2" s="57" t="s">
        <v>255</v>
      </c>
      <c r="K2" s="57" t="s">
        <v>256</v>
      </c>
      <c r="L2" s="57" t="s">
        <v>257</v>
      </c>
      <c r="M2" s="57" t="s">
        <v>258</v>
      </c>
      <c r="N2" s="57" t="s">
        <v>259</v>
      </c>
      <c r="O2" s="57" t="s">
        <v>260</v>
      </c>
      <c r="P2" s="57" t="s">
        <v>261</v>
      </c>
      <c r="Q2" s="57" t="s">
        <v>262</v>
      </c>
      <c r="R2" s="57" t="s">
        <v>240</v>
      </c>
      <c r="S2" s="57" t="s">
        <v>241</v>
      </c>
      <c r="T2" s="57" t="s">
        <v>242</v>
      </c>
      <c r="U2" s="57" t="s">
        <v>243</v>
      </c>
      <c r="V2" s="57" t="s">
        <v>244</v>
      </c>
      <c r="W2" s="57" t="s">
        <v>245</v>
      </c>
      <c r="X2" s="57" t="s">
        <v>246</v>
      </c>
      <c r="Y2" s="57" t="s">
        <v>247</v>
      </c>
      <c r="Z2" s="57" t="s">
        <v>4</v>
      </c>
      <c r="AA2" s="57" t="s">
        <v>5</v>
      </c>
      <c r="AB2" s="57" t="s">
        <v>238</v>
      </c>
      <c r="AC2" s="57" t="s">
        <v>6</v>
      </c>
      <c r="AD2" s="57" t="s">
        <v>7</v>
      </c>
      <c r="AE2" s="57" t="s">
        <v>239</v>
      </c>
      <c r="AF2" s="57" t="s">
        <v>237</v>
      </c>
      <c r="AG2" s="57" t="s">
        <v>263</v>
      </c>
      <c r="AH2" s="57" t="s">
        <v>264</v>
      </c>
      <c r="AI2" s="57" t="s">
        <v>265</v>
      </c>
      <c r="AJ2" s="57" t="s">
        <v>266</v>
      </c>
      <c r="AK2" s="57" t="s">
        <v>267</v>
      </c>
      <c r="AL2" s="57" t="s">
        <v>272</v>
      </c>
      <c r="AM2" s="57" t="s">
        <v>273</v>
      </c>
      <c r="AN2" s="57" t="s">
        <v>274</v>
      </c>
      <c r="AO2" s="57" t="s">
        <v>275</v>
      </c>
      <c r="AP2" s="57" t="s">
        <v>279</v>
      </c>
      <c r="AQ2" s="57" t="s">
        <v>280</v>
      </c>
      <c r="AR2" s="57" t="s">
        <v>281</v>
      </c>
      <c r="AS2" s="57" t="s">
        <v>282</v>
      </c>
      <c r="AT2" s="57" t="s">
        <v>283</v>
      </c>
      <c r="AU2" s="57" t="s">
        <v>284</v>
      </c>
      <c r="AV2" s="57" t="s">
        <v>285</v>
      </c>
      <c r="AW2" s="57" t="s">
        <v>286</v>
      </c>
      <c r="AX2" s="57" t="s">
        <v>278</v>
      </c>
      <c r="AY2" s="57" t="s">
        <v>276</v>
      </c>
      <c r="AZ2" s="57" t="s">
        <v>287</v>
      </c>
      <c r="BA2" s="57" t="s">
        <v>288</v>
      </c>
      <c r="BB2" s="57" t="s">
        <v>289</v>
      </c>
    </row>
    <row r="3" spans="1:54" x14ac:dyDescent="0.25">
      <c r="A3" s="37" t="s">
        <v>8</v>
      </c>
      <c r="B3" s="2" t="s">
        <v>9</v>
      </c>
      <c r="C3" s="58">
        <f t="shared" ref="C3:Q3" si="0">C4+C5</f>
        <v>16448188825</v>
      </c>
      <c r="D3" s="59">
        <f t="shared" si="0"/>
        <v>17510873008</v>
      </c>
      <c r="E3" s="59">
        <f t="shared" si="0"/>
        <v>17149708859</v>
      </c>
      <c r="F3" s="59">
        <f t="shared" si="0"/>
        <v>17603372833</v>
      </c>
      <c r="G3" s="59">
        <f t="shared" si="0"/>
        <v>19129235237</v>
      </c>
      <c r="H3" s="59">
        <f t="shared" si="0"/>
        <v>19696688896</v>
      </c>
      <c r="I3" s="59">
        <f t="shared" si="0"/>
        <v>19567627283</v>
      </c>
      <c r="J3" s="59">
        <f t="shared" si="0"/>
        <v>20444707224</v>
      </c>
      <c r="K3" s="59">
        <f t="shared" si="0"/>
        <v>21593220480</v>
      </c>
      <c r="L3" s="59">
        <f t="shared" si="0"/>
        <v>24878861928</v>
      </c>
      <c r="M3" s="59">
        <f t="shared" si="0"/>
        <v>22051206684</v>
      </c>
      <c r="N3" s="59">
        <f t="shared" si="0"/>
        <v>23272177571</v>
      </c>
      <c r="O3" s="59">
        <f t="shared" si="0"/>
        <v>23792569579</v>
      </c>
      <c r="P3" s="59">
        <f t="shared" si="0"/>
        <v>24159149267</v>
      </c>
      <c r="Q3" s="59">
        <f t="shared" si="0"/>
        <v>24405155550</v>
      </c>
      <c r="R3" s="59">
        <f>SUM(R4:R5)</f>
        <v>24012878466</v>
      </c>
      <c r="S3" s="59">
        <f t="shared" ref="S3:AX3" si="1">SUM(S4:S5)</f>
        <v>25243403246</v>
      </c>
      <c r="T3" s="59">
        <f t="shared" si="1"/>
        <v>26047250088</v>
      </c>
      <c r="U3" s="59">
        <f t="shared" si="1"/>
        <v>23237241727</v>
      </c>
      <c r="V3" s="59">
        <f t="shared" si="1"/>
        <v>22615043633</v>
      </c>
      <c r="W3" s="59">
        <f t="shared" si="1"/>
        <v>27390105514</v>
      </c>
      <c r="X3" s="59">
        <f t="shared" si="1"/>
        <v>27921480404</v>
      </c>
      <c r="Y3" s="59">
        <f t="shared" si="1"/>
        <v>27333936913</v>
      </c>
      <c r="Z3" s="59">
        <f t="shared" si="1"/>
        <v>27464753040</v>
      </c>
      <c r="AA3" s="59">
        <f t="shared" si="1"/>
        <v>28908352509</v>
      </c>
      <c r="AB3" s="59">
        <f t="shared" si="1"/>
        <v>29167661006</v>
      </c>
      <c r="AC3" s="59">
        <f t="shared" si="1"/>
        <v>28248204856</v>
      </c>
      <c r="AD3" s="59">
        <f t="shared" si="1"/>
        <v>29083602770</v>
      </c>
      <c r="AE3" s="59">
        <f t="shared" si="1"/>
        <v>30179666139</v>
      </c>
      <c r="AF3" s="59">
        <f t="shared" si="1"/>
        <v>30986959902</v>
      </c>
      <c r="AG3" s="59">
        <f t="shared" si="1"/>
        <v>30954492907</v>
      </c>
      <c r="AH3" s="43">
        <f t="shared" si="1"/>
        <v>31208447546</v>
      </c>
      <c r="AI3" s="43">
        <f t="shared" si="1"/>
        <v>31972099749</v>
      </c>
      <c r="AJ3" s="43">
        <f t="shared" si="1"/>
        <v>32437336685</v>
      </c>
      <c r="AK3" s="43">
        <f t="shared" si="1"/>
        <v>32198355576</v>
      </c>
      <c r="AL3" s="43">
        <f t="shared" si="1"/>
        <v>31902097228</v>
      </c>
      <c r="AM3" s="43">
        <f t="shared" si="1"/>
        <v>33753865816</v>
      </c>
      <c r="AN3" s="43">
        <f t="shared" si="1"/>
        <v>34426638898</v>
      </c>
      <c r="AO3" s="43">
        <f t="shared" si="1"/>
        <v>33570161965</v>
      </c>
      <c r="AP3" s="43">
        <f t="shared" si="1"/>
        <v>34640413193</v>
      </c>
      <c r="AQ3" s="43">
        <f t="shared" si="1"/>
        <v>37020235301</v>
      </c>
      <c r="AR3" s="43">
        <f t="shared" si="1"/>
        <v>37890912405</v>
      </c>
      <c r="AS3" s="43">
        <f t="shared" si="1"/>
        <v>37902858287</v>
      </c>
      <c r="AT3" s="43">
        <f t="shared" si="1"/>
        <v>33899243331</v>
      </c>
      <c r="AU3" s="43">
        <f t="shared" si="1"/>
        <v>38484385642</v>
      </c>
      <c r="AV3" s="43">
        <f t="shared" si="1"/>
        <v>39355035458</v>
      </c>
      <c r="AW3" s="43">
        <f t="shared" si="1"/>
        <v>39645941546</v>
      </c>
      <c r="AX3" s="43">
        <f t="shared" si="1"/>
        <v>40076053266</v>
      </c>
      <c r="AY3" s="43">
        <v>43582659516</v>
      </c>
      <c r="AZ3" s="43">
        <v>41659123423</v>
      </c>
      <c r="BA3" s="43">
        <v>41474611741</v>
      </c>
      <c r="BB3" s="43">
        <v>42133676805</v>
      </c>
    </row>
    <row r="4" spans="1:54" x14ac:dyDescent="0.25">
      <c r="A4" s="3" t="s">
        <v>10</v>
      </c>
      <c r="B4" s="31" t="s">
        <v>11</v>
      </c>
      <c r="C4" s="62">
        <v>4459902056</v>
      </c>
      <c r="D4" s="63">
        <v>4549080656</v>
      </c>
      <c r="E4" s="63">
        <v>4587890732</v>
      </c>
      <c r="F4" s="63">
        <v>4680625090</v>
      </c>
      <c r="G4" s="63">
        <v>5074744509</v>
      </c>
      <c r="H4" s="63">
        <v>5104615649</v>
      </c>
      <c r="I4" s="63">
        <v>5008498081</v>
      </c>
      <c r="J4" s="63">
        <v>5138999657</v>
      </c>
      <c r="K4" s="63">
        <v>5217014628</v>
      </c>
      <c r="L4" s="63">
        <v>5461099716</v>
      </c>
      <c r="M4" s="63">
        <v>5435657981</v>
      </c>
      <c r="N4" s="63">
        <v>5455295685</v>
      </c>
      <c r="O4" s="64">
        <v>5640515825</v>
      </c>
      <c r="P4" s="64">
        <v>5514704397</v>
      </c>
      <c r="Q4" s="6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6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v>7094079639</v>
      </c>
    </row>
    <row r="5" spans="1:54" x14ac:dyDescent="0.25">
      <c r="A5" s="3" t="s">
        <v>12</v>
      </c>
      <c r="B5" s="31" t="s">
        <v>13</v>
      </c>
      <c r="C5" s="62">
        <v>11988286769</v>
      </c>
      <c r="D5" s="63">
        <v>12961792352</v>
      </c>
      <c r="E5" s="63">
        <v>12561818127</v>
      </c>
      <c r="F5" s="63">
        <v>12922747743</v>
      </c>
      <c r="G5" s="63">
        <v>14054490728</v>
      </c>
      <c r="H5" s="63">
        <v>14592073247</v>
      </c>
      <c r="I5" s="63">
        <v>14559129202</v>
      </c>
      <c r="J5" s="63">
        <v>15305707567</v>
      </c>
      <c r="K5" s="63">
        <v>16376205852</v>
      </c>
      <c r="L5" s="63">
        <v>19417762212</v>
      </c>
      <c r="M5" s="63">
        <v>16615548703</v>
      </c>
      <c r="N5" s="63">
        <v>17816881886</v>
      </c>
      <c r="O5" s="64">
        <v>18152053754</v>
      </c>
      <c r="P5" s="64">
        <v>18644444870</v>
      </c>
      <c r="Q5" s="6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6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v>35039597166</v>
      </c>
    </row>
    <row r="6" spans="1:54" x14ac:dyDescent="0.25">
      <c r="A6" s="38" t="s">
        <v>14</v>
      </c>
      <c r="B6" s="2" t="s">
        <v>15</v>
      </c>
      <c r="C6" s="66">
        <f t="shared" ref="C6:Q6" si="2">C7+C13+C20+C26+C33+C36+C46+C54+C59+C66</f>
        <v>35720207345.933762</v>
      </c>
      <c r="D6" s="60">
        <f t="shared" si="2"/>
        <v>40273437996.015327</v>
      </c>
      <c r="E6" s="60">
        <f t="shared" si="2"/>
        <v>37249217371.030357</v>
      </c>
      <c r="F6" s="60">
        <f t="shared" si="2"/>
        <v>37982565677.127312</v>
      </c>
      <c r="G6" s="60">
        <f t="shared" si="2"/>
        <v>39182048727.520393</v>
      </c>
      <c r="H6" s="60">
        <f t="shared" si="2"/>
        <v>45123076873.343422</v>
      </c>
      <c r="I6" s="60">
        <f t="shared" si="2"/>
        <v>41178182254.580093</v>
      </c>
      <c r="J6" s="60">
        <f t="shared" si="2"/>
        <v>41627690205.634834</v>
      </c>
      <c r="K6" s="60">
        <f t="shared" si="2"/>
        <v>42362276464.135788</v>
      </c>
      <c r="L6" s="60">
        <f t="shared" si="2"/>
        <v>49038213385.173477</v>
      </c>
      <c r="M6" s="60">
        <f t="shared" si="2"/>
        <v>45131168650.788742</v>
      </c>
      <c r="N6" s="60">
        <f t="shared" si="2"/>
        <v>45888150005.36219</v>
      </c>
      <c r="O6" s="60">
        <f t="shared" si="2"/>
        <v>47229072256.977303</v>
      </c>
      <c r="P6" s="60">
        <f t="shared" si="2"/>
        <v>53323933973.555717</v>
      </c>
      <c r="Q6" s="60">
        <f t="shared" si="2"/>
        <v>48787826091.128769</v>
      </c>
      <c r="R6" s="60">
        <f t="shared" ref="R6:AX6" si="3">R7+R20+R13+R26+R33+R36+R46+R54+R59+R66</f>
        <v>50059000199.327805</v>
      </c>
      <c r="S6" s="60">
        <f t="shared" si="3"/>
        <v>50761690031.195992</v>
      </c>
      <c r="T6" s="60">
        <f t="shared" si="3"/>
        <v>57405478460.48053</v>
      </c>
      <c r="U6" s="60">
        <f t="shared" si="3"/>
        <v>51442324547.082603</v>
      </c>
      <c r="V6" s="60">
        <f t="shared" si="3"/>
        <v>52337084339.244408</v>
      </c>
      <c r="W6" s="60">
        <f t="shared" si="3"/>
        <v>52874801846.98661</v>
      </c>
      <c r="X6" s="60">
        <f t="shared" si="3"/>
        <v>60339208510.681862</v>
      </c>
      <c r="Y6" s="60">
        <f t="shared" si="3"/>
        <v>54765666734.4095</v>
      </c>
      <c r="Z6" s="60">
        <f t="shared" si="3"/>
        <v>55163639476.109253</v>
      </c>
      <c r="AA6" s="60">
        <f t="shared" si="3"/>
        <v>57475339809.412247</v>
      </c>
      <c r="AB6" s="60">
        <f t="shared" si="3"/>
        <v>64053297539.934265</v>
      </c>
      <c r="AC6" s="60">
        <f t="shared" si="3"/>
        <v>58175829817.394165</v>
      </c>
      <c r="AD6" s="60">
        <f t="shared" si="3"/>
        <v>59191708328.31562</v>
      </c>
      <c r="AE6" s="60">
        <f t="shared" si="3"/>
        <v>61176195408.52845</v>
      </c>
      <c r="AF6" s="60">
        <f t="shared" si="3"/>
        <v>69487173828.894135</v>
      </c>
      <c r="AG6" s="60">
        <f t="shared" si="3"/>
        <v>62836250564.716789</v>
      </c>
      <c r="AH6" s="48">
        <f t="shared" si="3"/>
        <v>62974331222.294502</v>
      </c>
      <c r="AI6" s="48">
        <f t="shared" si="3"/>
        <v>64497366811.704185</v>
      </c>
      <c r="AJ6" s="48">
        <f t="shared" si="3"/>
        <v>73067976085.960541</v>
      </c>
      <c r="AK6" s="48">
        <f t="shared" si="3"/>
        <v>66427461360.307419</v>
      </c>
      <c r="AL6" s="48">
        <f t="shared" si="3"/>
        <v>67770457160</v>
      </c>
      <c r="AM6" s="48">
        <f t="shared" si="3"/>
        <v>69229268450</v>
      </c>
      <c r="AN6" s="48">
        <f t="shared" si="3"/>
        <v>78511394014</v>
      </c>
      <c r="AO6" s="48">
        <f t="shared" si="3"/>
        <v>70874319864</v>
      </c>
      <c r="AP6" s="48">
        <f t="shared" si="3"/>
        <v>67308804132</v>
      </c>
      <c r="AQ6" s="48">
        <f t="shared" si="3"/>
        <v>68446624968</v>
      </c>
      <c r="AR6" s="48">
        <f t="shared" si="3"/>
        <v>76433511945</v>
      </c>
      <c r="AS6" s="48">
        <f t="shared" si="3"/>
        <v>69053229864</v>
      </c>
      <c r="AT6" s="48">
        <f t="shared" si="3"/>
        <v>57281654010</v>
      </c>
      <c r="AU6" s="48">
        <f t="shared" si="3"/>
        <v>63476999820</v>
      </c>
      <c r="AV6" s="48">
        <f t="shared" si="3"/>
        <v>73459421622</v>
      </c>
      <c r="AW6" s="48">
        <f t="shared" si="3"/>
        <v>68229839800</v>
      </c>
      <c r="AX6" s="48">
        <f t="shared" si="3"/>
        <v>74477405264</v>
      </c>
      <c r="AY6" s="48">
        <v>75232409233.685867</v>
      </c>
      <c r="AZ6" s="48">
        <v>84497830424.041534</v>
      </c>
      <c r="BA6" s="48">
        <v>78054546191.239777</v>
      </c>
      <c r="BB6" s="48">
        <v>77765608654.075104</v>
      </c>
    </row>
    <row r="7" spans="1:54" x14ac:dyDescent="0.25">
      <c r="A7" s="39" t="s">
        <v>16</v>
      </c>
      <c r="B7" s="32" t="s">
        <v>17</v>
      </c>
      <c r="C7" s="67">
        <f t="shared" ref="C7:Q7" si="4">C8+C9+C10+C11+C12</f>
        <v>5292421933.9900904</v>
      </c>
      <c r="D7" s="68">
        <f t="shared" si="4"/>
        <v>5720281899.173336</v>
      </c>
      <c r="E7" s="68">
        <f t="shared" si="4"/>
        <v>5634178113.0343733</v>
      </c>
      <c r="F7" s="68">
        <f t="shared" si="4"/>
        <v>5672327391.9507761</v>
      </c>
      <c r="G7" s="68">
        <f t="shared" si="4"/>
        <v>5572150995.9703217</v>
      </c>
      <c r="H7" s="68">
        <f t="shared" si="4"/>
        <v>6520616966.1707706</v>
      </c>
      <c r="I7" s="68">
        <f t="shared" si="4"/>
        <v>6182656426.3753395</v>
      </c>
      <c r="J7" s="68">
        <f t="shared" si="4"/>
        <v>5996845366.6335449</v>
      </c>
      <c r="K7" s="68">
        <f t="shared" si="4"/>
        <v>5950017857.9748211</v>
      </c>
      <c r="L7" s="68">
        <f t="shared" si="4"/>
        <v>7181408822.3427057</v>
      </c>
      <c r="M7" s="68">
        <f t="shared" si="4"/>
        <v>6880703134.1120758</v>
      </c>
      <c r="N7" s="68">
        <f t="shared" si="4"/>
        <v>6696318920.2904224</v>
      </c>
      <c r="O7" s="68">
        <f t="shared" si="4"/>
        <v>6867673736.2378979</v>
      </c>
      <c r="P7" s="68">
        <f t="shared" si="4"/>
        <v>7838471539.602459</v>
      </c>
      <c r="Q7" s="68">
        <f t="shared" si="4"/>
        <v>7458167531.377573</v>
      </c>
      <c r="R7" s="7">
        <f>SUM(R8:R12)</f>
        <v>7483993038.5482416</v>
      </c>
      <c r="S7" s="7">
        <f t="shared" ref="S7:AX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4">
        <f t="shared" si="5"/>
        <v>10516107506.880083</v>
      </c>
      <c r="AI7" s="14">
        <f t="shared" si="5"/>
        <v>10611618161.766806</v>
      </c>
      <c r="AJ7" s="14">
        <f t="shared" si="5"/>
        <v>11919456616.304768</v>
      </c>
      <c r="AK7" s="14">
        <f t="shared" si="5"/>
        <v>11350694376.23695</v>
      </c>
      <c r="AL7" s="14">
        <f t="shared" si="5"/>
        <v>11381518388</v>
      </c>
      <c r="AM7" s="14">
        <f t="shared" si="5"/>
        <v>11355230174</v>
      </c>
      <c r="AN7" s="14">
        <f t="shared" si="5"/>
        <v>12959057746</v>
      </c>
      <c r="AO7" s="14">
        <f t="shared" si="5"/>
        <v>12433333231</v>
      </c>
      <c r="AP7" s="14">
        <f t="shared" si="5"/>
        <v>12410279267</v>
      </c>
      <c r="AQ7" s="14">
        <f t="shared" si="5"/>
        <v>12517905231</v>
      </c>
      <c r="AR7" s="14">
        <f t="shared" si="5"/>
        <v>14165115680</v>
      </c>
      <c r="AS7" s="14">
        <f t="shared" si="5"/>
        <v>13392334066</v>
      </c>
      <c r="AT7" s="14">
        <f t="shared" si="5"/>
        <v>12461728080</v>
      </c>
      <c r="AU7" s="14">
        <f t="shared" si="5"/>
        <v>12729252374</v>
      </c>
      <c r="AV7" s="14">
        <f t="shared" si="5"/>
        <v>14371735302</v>
      </c>
      <c r="AW7" s="14">
        <f t="shared" si="5"/>
        <v>13039983400</v>
      </c>
      <c r="AX7" s="14">
        <f t="shared" si="5"/>
        <v>13238360059</v>
      </c>
      <c r="AY7" s="14">
        <v>13589706266.38768</v>
      </c>
      <c r="AZ7" s="14">
        <v>15898028032.809771</v>
      </c>
      <c r="BA7" s="14">
        <v>15193681593.260172</v>
      </c>
      <c r="BB7" s="14">
        <v>14623233769.561176</v>
      </c>
    </row>
    <row r="8" spans="1:54" ht="25.5" x14ac:dyDescent="0.25">
      <c r="A8" s="8" t="s">
        <v>18</v>
      </c>
      <c r="B8" s="31" t="s">
        <v>19</v>
      </c>
      <c r="C8" s="62">
        <v>845234976.12278259</v>
      </c>
      <c r="D8" s="63">
        <v>962309157.84387779</v>
      </c>
      <c r="E8" s="63">
        <v>867721804.36972821</v>
      </c>
      <c r="F8" s="63">
        <v>848577132.70686221</v>
      </c>
      <c r="G8" s="63">
        <v>821482943.29197526</v>
      </c>
      <c r="H8" s="63">
        <v>931056418.30653775</v>
      </c>
      <c r="I8" s="63">
        <v>851236032.03227556</v>
      </c>
      <c r="J8" s="63">
        <v>774898471.19274378</v>
      </c>
      <c r="K8" s="63">
        <v>794130369.5613873</v>
      </c>
      <c r="L8" s="63">
        <v>821187533.47061801</v>
      </c>
      <c r="M8" s="63">
        <v>830326673.96203911</v>
      </c>
      <c r="N8" s="63">
        <v>803542599.58221924</v>
      </c>
      <c r="O8" s="64">
        <v>818523644.86538041</v>
      </c>
      <c r="P8" s="64">
        <v>951170364.36839294</v>
      </c>
      <c r="Q8" s="6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4">
        <v>2068061367</v>
      </c>
      <c r="AY8" s="4">
        <v>1984488444.1597099</v>
      </c>
      <c r="AZ8" s="4">
        <v>2333214518.9832802</v>
      </c>
      <c r="BA8" s="4">
        <v>2152969254.05827</v>
      </c>
      <c r="BB8" s="4">
        <v>2252620630.9663897</v>
      </c>
    </row>
    <row r="9" spans="1:54" x14ac:dyDescent="0.25">
      <c r="A9" s="8" t="s">
        <v>20</v>
      </c>
      <c r="B9" s="31" t="s">
        <v>21</v>
      </c>
      <c r="C9" s="62">
        <v>502080377.70375758</v>
      </c>
      <c r="D9" s="63">
        <v>569432426.43172908</v>
      </c>
      <c r="E9" s="63">
        <v>471808104.43723208</v>
      </c>
      <c r="F9" s="63">
        <v>472314503.80145758</v>
      </c>
      <c r="G9" s="63">
        <v>536593128.55456686</v>
      </c>
      <c r="H9" s="63">
        <v>582692513.04898214</v>
      </c>
      <c r="I9" s="63">
        <v>486948968.18845069</v>
      </c>
      <c r="J9" s="63">
        <v>518616259.71180773</v>
      </c>
      <c r="K9" s="63">
        <v>557296454.6838938</v>
      </c>
      <c r="L9" s="63">
        <v>645440226.84126568</v>
      </c>
      <c r="M9" s="63">
        <v>541703929.59896696</v>
      </c>
      <c r="N9" s="63">
        <v>571028568.21288097</v>
      </c>
      <c r="O9" s="64">
        <v>614538717.58366108</v>
      </c>
      <c r="P9" s="64">
        <v>647925280.71858954</v>
      </c>
      <c r="Q9" s="6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4">
        <v>1185761940</v>
      </c>
      <c r="AY9" s="4">
        <v>1141995248.875</v>
      </c>
      <c r="AZ9" s="4">
        <v>1279589151.6040101</v>
      </c>
      <c r="BA9" s="4">
        <v>1145672970.778322</v>
      </c>
      <c r="BB9" s="4">
        <v>1147175939.7666669</v>
      </c>
    </row>
    <row r="10" spans="1:54" x14ac:dyDescent="0.25">
      <c r="A10" s="8" t="s">
        <v>22</v>
      </c>
      <c r="B10" s="31" t="s">
        <v>23</v>
      </c>
      <c r="C10" s="62">
        <v>240122935.55342892</v>
      </c>
      <c r="D10" s="63">
        <v>269028651.06574875</v>
      </c>
      <c r="E10" s="63">
        <v>259465233.33416677</v>
      </c>
      <c r="F10" s="63">
        <v>286950118.35154378</v>
      </c>
      <c r="G10" s="63">
        <v>291959461.78199214</v>
      </c>
      <c r="H10" s="63">
        <v>350902478.14373797</v>
      </c>
      <c r="I10" s="63">
        <v>319124876.02644145</v>
      </c>
      <c r="J10" s="63">
        <v>336285571.97849917</v>
      </c>
      <c r="K10" s="63">
        <v>357730445.64005375</v>
      </c>
      <c r="L10" s="63">
        <v>432599144.69310111</v>
      </c>
      <c r="M10" s="63">
        <v>393141946.89492059</v>
      </c>
      <c r="N10" s="63">
        <v>414252444.2835207</v>
      </c>
      <c r="O10" s="64">
        <v>439447873.51556116</v>
      </c>
      <c r="P10" s="64">
        <v>496910495.05547214</v>
      </c>
      <c r="Q10" s="6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4">
        <v>1496390879</v>
      </c>
      <c r="AY10" s="4">
        <v>1461210541.69928</v>
      </c>
      <c r="AZ10" s="4">
        <v>1776357320.3422599</v>
      </c>
      <c r="BA10" s="4">
        <v>1541459483.37536</v>
      </c>
      <c r="BB10" s="4">
        <v>1606450837.3088601</v>
      </c>
    </row>
    <row r="11" spans="1:54" x14ac:dyDescent="0.25">
      <c r="A11" s="8" t="s">
        <v>24</v>
      </c>
      <c r="B11" s="31" t="s">
        <v>25</v>
      </c>
      <c r="C11" s="62">
        <v>2508067848.4807081</v>
      </c>
      <c r="D11" s="63">
        <v>2619650675.801414</v>
      </c>
      <c r="E11" s="63">
        <v>2476590113.761816</v>
      </c>
      <c r="F11" s="63">
        <v>2619712942.4183922</v>
      </c>
      <c r="G11" s="63">
        <v>2488282031.4767652</v>
      </c>
      <c r="H11" s="63">
        <v>2904746702.9353757</v>
      </c>
      <c r="I11" s="63">
        <v>2770435665.4280457</v>
      </c>
      <c r="J11" s="63">
        <v>2775937791.599534</v>
      </c>
      <c r="K11" s="63">
        <v>2635717941.8862286</v>
      </c>
      <c r="L11" s="63">
        <v>3187630687.4000177</v>
      </c>
      <c r="M11" s="63">
        <v>2947972966.3502741</v>
      </c>
      <c r="N11" s="63">
        <v>2863078712.5212169</v>
      </c>
      <c r="O11" s="64">
        <v>2875499064.9207964</v>
      </c>
      <c r="P11" s="64">
        <v>3453103679.7979803</v>
      </c>
      <c r="Q11" s="6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4">
        <v>5341826952</v>
      </c>
      <c r="AY11" s="4">
        <v>5843810118.8536901</v>
      </c>
      <c r="AZ11" s="4">
        <v>6607356396.45714</v>
      </c>
      <c r="BA11" s="4">
        <v>6200636892.82164</v>
      </c>
      <c r="BB11" s="4">
        <v>6134494843.0841703</v>
      </c>
    </row>
    <row r="12" spans="1:54" x14ac:dyDescent="0.25">
      <c r="A12" s="8" t="s">
        <v>26</v>
      </c>
      <c r="B12" s="31" t="s">
        <v>27</v>
      </c>
      <c r="C12" s="62">
        <v>1196915796.1294134</v>
      </c>
      <c r="D12" s="63">
        <v>1299860988.0305667</v>
      </c>
      <c r="E12" s="63">
        <v>1558592857.1314301</v>
      </c>
      <c r="F12" s="63">
        <v>1444772694.6725202</v>
      </c>
      <c r="G12" s="63">
        <v>1433833430.8650219</v>
      </c>
      <c r="H12" s="63">
        <v>1751218853.7361369</v>
      </c>
      <c r="I12" s="63">
        <v>1754910884.7001269</v>
      </c>
      <c r="J12" s="63">
        <v>1591107272.15096</v>
      </c>
      <c r="K12" s="63">
        <v>1605142646.203258</v>
      </c>
      <c r="L12" s="63">
        <v>2094551229.9377034</v>
      </c>
      <c r="M12" s="63">
        <v>2167557617.3058753</v>
      </c>
      <c r="N12" s="63">
        <v>2044416595.6905844</v>
      </c>
      <c r="O12" s="64">
        <v>2119664435.3524995</v>
      </c>
      <c r="P12" s="64">
        <v>2289361719.6620231</v>
      </c>
      <c r="Q12" s="6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4">
        <v>3146318921</v>
      </c>
      <c r="AY12" s="4">
        <v>3158201912.8000002</v>
      </c>
      <c r="AZ12" s="4">
        <v>3901510645.42308</v>
      </c>
      <c r="BA12" s="4">
        <v>4152942992.2265801</v>
      </c>
      <c r="BB12" s="4">
        <v>3482491518.4350901</v>
      </c>
    </row>
    <row r="13" spans="1:54" x14ac:dyDescent="0.25">
      <c r="A13" s="39" t="s">
        <v>28</v>
      </c>
      <c r="B13" s="33" t="s">
        <v>29</v>
      </c>
      <c r="C13" s="67">
        <f t="shared" ref="C13:Q13" si="6">C14+C15+C16+C17+C18+C19</f>
        <v>1585631670.3449907</v>
      </c>
      <c r="D13" s="68">
        <f t="shared" si="6"/>
        <v>1893164528.6626906</v>
      </c>
      <c r="E13" s="68">
        <f t="shared" si="6"/>
        <v>1637963698.6539917</v>
      </c>
      <c r="F13" s="68">
        <f t="shared" si="6"/>
        <v>1648306111.874835</v>
      </c>
      <c r="G13" s="68">
        <f t="shared" si="6"/>
        <v>1704389926.7499065</v>
      </c>
      <c r="H13" s="68">
        <f t="shared" si="6"/>
        <v>1872941714.7803113</v>
      </c>
      <c r="I13" s="68">
        <f t="shared" si="6"/>
        <v>1577501667.2285032</v>
      </c>
      <c r="J13" s="68">
        <f t="shared" si="6"/>
        <v>1642056649.8346965</v>
      </c>
      <c r="K13" s="68">
        <f t="shared" si="6"/>
        <v>1677478159.7257915</v>
      </c>
      <c r="L13" s="68">
        <f t="shared" si="6"/>
        <v>1852298536.2439723</v>
      </c>
      <c r="M13" s="68">
        <f t="shared" si="6"/>
        <v>1634456338.1040311</v>
      </c>
      <c r="N13" s="68">
        <f t="shared" si="6"/>
        <v>1664726378.5646236</v>
      </c>
      <c r="O13" s="68">
        <f t="shared" si="6"/>
        <v>1690134483.1154528</v>
      </c>
      <c r="P13" s="68">
        <f t="shared" si="6"/>
        <v>1882751861.4090791</v>
      </c>
      <c r="Q13" s="68">
        <f t="shared" si="6"/>
        <v>1669986322.6669054</v>
      </c>
      <c r="R13" s="7">
        <f>SUM(R14:R19)</f>
        <v>1687724388.8306808</v>
      </c>
      <c r="S13" s="7">
        <f t="shared" ref="S13:AX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4">
        <f t="shared" si="7"/>
        <v>2280567900.0121484</v>
      </c>
      <c r="AI13" s="14">
        <f t="shared" si="7"/>
        <v>2334215037.6119313</v>
      </c>
      <c r="AJ13" s="14">
        <f t="shared" si="7"/>
        <v>2672350089.4613972</v>
      </c>
      <c r="AK13" s="14">
        <f t="shared" si="7"/>
        <v>2198855408.9844451</v>
      </c>
      <c r="AL13" s="14">
        <f t="shared" si="7"/>
        <v>2352222473</v>
      </c>
      <c r="AM13" s="14">
        <f t="shared" si="7"/>
        <v>2367605250</v>
      </c>
      <c r="AN13" s="14">
        <f t="shared" si="7"/>
        <v>2852203885</v>
      </c>
      <c r="AO13" s="14">
        <f t="shared" si="7"/>
        <v>2372096689</v>
      </c>
      <c r="AP13" s="14">
        <f t="shared" si="7"/>
        <v>2402483353</v>
      </c>
      <c r="AQ13" s="14">
        <f t="shared" si="7"/>
        <v>2426882325</v>
      </c>
      <c r="AR13" s="14">
        <f t="shared" si="7"/>
        <v>2820822293</v>
      </c>
      <c r="AS13" s="14">
        <f t="shared" si="7"/>
        <v>2365297765</v>
      </c>
      <c r="AT13" s="14">
        <f t="shared" si="7"/>
        <v>1658082853</v>
      </c>
      <c r="AU13" s="14">
        <f t="shared" si="7"/>
        <v>1998704736</v>
      </c>
      <c r="AV13" s="14">
        <f t="shared" si="7"/>
        <v>2374137350</v>
      </c>
      <c r="AW13" s="14">
        <f t="shared" si="7"/>
        <v>2055256773</v>
      </c>
      <c r="AX13" s="14">
        <f t="shared" si="7"/>
        <v>2116999494</v>
      </c>
      <c r="AY13" s="14">
        <v>2183123166.6397433</v>
      </c>
      <c r="AZ13" s="14">
        <v>2498135400.1804328</v>
      </c>
      <c r="BA13" s="14">
        <v>2248950535.05158</v>
      </c>
      <c r="BB13" s="14">
        <v>2242690373.9478378</v>
      </c>
    </row>
    <row r="14" spans="1:54" x14ac:dyDescent="0.25">
      <c r="A14" s="8" t="s">
        <v>30</v>
      </c>
      <c r="B14" s="31" t="s">
        <v>31</v>
      </c>
      <c r="C14" s="62">
        <v>180687546.76392052</v>
      </c>
      <c r="D14" s="63">
        <v>247597242.25428188</v>
      </c>
      <c r="E14" s="63">
        <v>187084998.37187648</v>
      </c>
      <c r="F14" s="63">
        <v>197884957.8962571</v>
      </c>
      <c r="G14" s="63">
        <v>200433153.71773815</v>
      </c>
      <c r="H14" s="63">
        <v>234175636.24125907</v>
      </c>
      <c r="I14" s="63">
        <v>187340111.43398234</v>
      </c>
      <c r="J14" s="63">
        <v>188877246.09011558</v>
      </c>
      <c r="K14" s="63">
        <v>188479038.39233577</v>
      </c>
      <c r="L14" s="63">
        <v>214340024.7279126</v>
      </c>
      <c r="M14" s="63">
        <v>188284113.96334261</v>
      </c>
      <c r="N14" s="63">
        <v>189775534.42618027</v>
      </c>
      <c r="O14" s="64">
        <v>207244096.41008395</v>
      </c>
      <c r="P14" s="64">
        <v>241998872.45629492</v>
      </c>
      <c r="Q14" s="6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4">
        <v>262409608</v>
      </c>
      <c r="AY14" s="4">
        <v>267239509.25</v>
      </c>
      <c r="AZ14" s="4">
        <v>311806328.375</v>
      </c>
      <c r="BA14" s="4">
        <v>304314855.78095198</v>
      </c>
      <c r="BB14" s="4">
        <v>269731725.56666696</v>
      </c>
    </row>
    <row r="15" spans="1:54" x14ac:dyDescent="0.25">
      <c r="A15" s="8" t="s">
        <v>32</v>
      </c>
      <c r="B15" s="31" t="s">
        <v>33</v>
      </c>
      <c r="C15" s="62">
        <v>415071133.52165139</v>
      </c>
      <c r="D15" s="63">
        <v>497419651.43367136</v>
      </c>
      <c r="E15" s="63">
        <v>464248421.93688101</v>
      </c>
      <c r="F15" s="63">
        <v>427461382.26700759</v>
      </c>
      <c r="G15" s="63">
        <v>468087967.03764492</v>
      </c>
      <c r="H15" s="63">
        <v>483829821.8876915</v>
      </c>
      <c r="I15" s="63">
        <v>419163517.55905104</v>
      </c>
      <c r="J15" s="63">
        <v>440609795.74607289</v>
      </c>
      <c r="K15" s="63">
        <v>458214442.79664838</v>
      </c>
      <c r="L15" s="63">
        <v>500285398.72733927</v>
      </c>
      <c r="M15" s="63">
        <v>437254428.01553839</v>
      </c>
      <c r="N15" s="63">
        <v>443374771.77878606</v>
      </c>
      <c r="O15" s="64">
        <v>460904295.43745947</v>
      </c>
      <c r="P15" s="64">
        <v>501521196.42632788</v>
      </c>
      <c r="Q15" s="6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4">
        <v>608711639</v>
      </c>
      <c r="AY15" s="4">
        <v>612166159.45799303</v>
      </c>
      <c r="AZ15" s="4">
        <v>740938407.78385103</v>
      </c>
      <c r="BA15" s="4">
        <v>651596125.57463706</v>
      </c>
      <c r="BB15" s="4">
        <v>673459424.52381003</v>
      </c>
    </row>
    <row r="16" spans="1:54" x14ac:dyDescent="0.25">
      <c r="A16" s="8" t="s">
        <v>34</v>
      </c>
      <c r="B16" s="31" t="s">
        <v>35</v>
      </c>
      <c r="C16" s="62">
        <v>70174504.52491425</v>
      </c>
      <c r="D16" s="63">
        <v>71194187.094736308</v>
      </c>
      <c r="E16" s="63">
        <v>74346313.348462924</v>
      </c>
      <c r="F16" s="63">
        <v>72020128.029458135</v>
      </c>
      <c r="G16" s="63">
        <v>69084762.723239407</v>
      </c>
      <c r="H16" s="63">
        <v>77671297.830861986</v>
      </c>
      <c r="I16" s="63">
        <v>68901326.715054542</v>
      </c>
      <c r="J16" s="63">
        <v>77276216.514608607</v>
      </c>
      <c r="K16" s="63">
        <v>73793698.759491503</v>
      </c>
      <c r="L16" s="63">
        <v>77183304.994855031</v>
      </c>
      <c r="M16" s="63">
        <v>72065183.10832499</v>
      </c>
      <c r="N16" s="63">
        <v>76463838.852910578</v>
      </c>
      <c r="O16" s="64">
        <v>75610556.073685363</v>
      </c>
      <c r="P16" s="64">
        <v>80685810.837298632</v>
      </c>
      <c r="Q16" s="6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4">
        <v>142422583</v>
      </c>
      <c r="AY16" s="4">
        <v>178933559</v>
      </c>
      <c r="AZ16" s="4">
        <v>151142892</v>
      </c>
      <c r="BA16" s="4">
        <v>146478015</v>
      </c>
      <c r="BB16" s="4">
        <v>146248857</v>
      </c>
    </row>
    <row r="17" spans="1:54" x14ac:dyDescent="0.25">
      <c r="A17" s="8" t="s">
        <v>36</v>
      </c>
      <c r="B17" s="31" t="s">
        <v>37</v>
      </c>
      <c r="C17" s="62">
        <v>674929440.93035984</v>
      </c>
      <c r="D17" s="63">
        <v>781761527.09117663</v>
      </c>
      <c r="E17" s="63">
        <v>688621786.77444899</v>
      </c>
      <c r="F17" s="63">
        <v>707287010.89010763</v>
      </c>
      <c r="G17" s="63">
        <v>704773787.14321566</v>
      </c>
      <c r="H17" s="63">
        <v>777307163.605847</v>
      </c>
      <c r="I17" s="63">
        <v>648364992.40599859</v>
      </c>
      <c r="J17" s="63">
        <v>678073525.0655793</v>
      </c>
      <c r="K17" s="63">
        <v>685298185.09401834</v>
      </c>
      <c r="L17" s="63">
        <v>759261689.87671983</v>
      </c>
      <c r="M17" s="63">
        <v>679465844.71109307</v>
      </c>
      <c r="N17" s="63">
        <v>693285638.34296441</v>
      </c>
      <c r="O17" s="64">
        <v>689200633.74782073</v>
      </c>
      <c r="P17" s="64">
        <v>751993063.32761765</v>
      </c>
      <c r="Q17" s="6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4">
        <v>761770172</v>
      </c>
      <c r="AY17" s="4">
        <v>769500689.39145696</v>
      </c>
      <c r="AZ17" s="4">
        <v>887061925.77402604</v>
      </c>
      <c r="BA17" s="4">
        <v>812361046.24285698</v>
      </c>
      <c r="BB17" s="4">
        <v>795597987.00920105</v>
      </c>
    </row>
    <row r="18" spans="1:54" ht="25.5" x14ac:dyDescent="0.25">
      <c r="A18" s="8" t="s">
        <v>38</v>
      </c>
      <c r="B18" s="31" t="s">
        <v>39</v>
      </c>
      <c r="C18" s="62">
        <v>95619629.814028054</v>
      </c>
      <c r="D18" s="63">
        <v>112208898.68665163</v>
      </c>
      <c r="E18" s="63">
        <v>91459149.535708517</v>
      </c>
      <c r="F18" s="63">
        <v>110339243.15971664</v>
      </c>
      <c r="G18" s="63">
        <v>106310111.38311893</v>
      </c>
      <c r="H18" s="63">
        <v>123778879.73884399</v>
      </c>
      <c r="I18" s="63">
        <v>118349488.98232064</v>
      </c>
      <c r="J18" s="63">
        <v>124304106.08791336</v>
      </c>
      <c r="K18" s="63">
        <v>128427692.0844989</v>
      </c>
      <c r="L18" s="63">
        <v>142202295.13464183</v>
      </c>
      <c r="M18" s="63">
        <v>125580109.69235942</v>
      </c>
      <c r="N18" s="63">
        <v>127558754.93426655</v>
      </c>
      <c r="O18" s="64">
        <v>106152471.22430646</v>
      </c>
      <c r="P18" s="64">
        <v>126716317.42577809</v>
      </c>
      <c r="Q18" s="6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4">
        <v>170842746</v>
      </c>
      <c r="AY18" s="4">
        <v>181860574.47619</v>
      </c>
      <c r="AZ18" s="4">
        <v>196262164.90259701</v>
      </c>
      <c r="BA18" s="4">
        <v>169596773.31676999</v>
      </c>
      <c r="BB18" s="4">
        <v>175393375.21739101</v>
      </c>
    </row>
    <row r="19" spans="1:54" x14ac:dyDescent="0.25">
      <c r="A19" s="8" t="s">
        <v>40</v>
      </c>
      <c r="B19" s="31" t="s">
        <v>41</v>
      </c>
      <c r="C19" s="62">
        <v>149149414.79011655</v>
      </c>
      <c r="D19" s="63">
        <v>182983022.10217276</v>
      </c>
      <c r="E19" s="63">
        <v>132203028.6866138</v>
      </c>
      <c r="F19" s="63">
        <v>133313389.63228804</v>
      </c>
      <c r="G19" s="63">
        <v>155700144.74494964</v>
      </c>
      <c r="H19" s="63">
        <v>176178915.47580788</v>
      </c>
      <c r="I19" s="63">
        <v>135382230.13209599</v>
      </c>
      <c r="J19" s="63">
        <v>132915760.33040698</v>
      </c>
      <c r="K19" s="63">
        <v>143265102.59879878</v>
      </c>
      <c r="L19" s="63">
        <v>159025822.78250369</v>
      </c>
      <c r="M19" s="63">
        <v>131806658.61337256</v>
      </c>
      <c r="N19" s="63">
        <v>134267840.22951579</v>
      </c>
      <c r="O19" s="64">
        <v>151022430.22209638</v>
      </c>
      <c r="P19" s="64">
        <v>179836600.93576157</v>
      </c>
      <c r="Q19" s="6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4">
        <v>170842746</v>
      </c>
      <c r="AY19" s="4">
        <v>173422675.06410301</v>
      </c>
      <c r="AZ19" s="4">
        <v>210923681.34495899</v>
      </c>
      <c r="BA19" s="4">
        <v>164603719.13636401</v>
      </c>
      <c r="BB19" s="4">
        <v>182259004.63076901</v>
      </c>
    </row>
    <row r="20" spans="1:54" ht="34.5" x14ac:dyDescent="0.25">
      <c r="A20" s="39" t="s">
        <v>42</v>
      </c>
      <c r="B20" s="33" t="s">
        <v>43</v>
      </c>
      <c r="C20" s="67">
        <f t="shared" ref="C20:Q20" si="8">C21+C22+C23+C24+C25</f>
        <v>3610536844.9551539</v>
      </c>
      <c r="D20" s="68">
        <f t="shared" si="8"/>
        <v>4124175335.1163373</v>
      </c>
      <c r="E20" s="68">
        <f t="shared" si="8"/>
        <v>3863868807.6199856</v>
      </c>
      <c r="F20" s="68">
        <f t="shared" si="8"/>
        <v>3908371696.5116906</v>
      </c>
      <c r="G20" s="68">
        <f t="shared" si="8"/>
        <v>3895270405.4858236</v>
      </c>
      <c r="H20" s="68">
        <f t="shared" si="8"/>
        <v>4634376473.2924891</v>
      </c>
      <c r="I20" s="68">
        <f t="shared" si="8"/>
        <v>4252979112.0191388</v>
      </c>
      <c r="J20" s="68">
        <f t="shared" si="8"/>
        <v>4368884519.7975607</v>
      </c>
      <c r="K20" s="68">
        <f t="shared" si="8"/>
        <v>4361299248.2473173</v>
      </c>
      <c r="L20" s="68">
        <f t="shared" si="8"/>
        <v>5262375602.8289413</v>
      </c>
      <c r="M20" s="68">
        <f t="shared" si="8"/>
        <v>4699146776.2381325</v>
      </c>
      <c r="N20" s="68">
        <f t="shared" si="8"/>
        <v>4811648395.7346716</v>
      </c>
      <c r="O20" s="68">
        <f t="shared" si="8"/>
        <v>4962238962.3680744</v>
      </c>
      <c r="P20" s="68">
        <f t="shared" si="8"/>
        <v>5766041933.7599869</v>
      </c>
      <c r="Q20" s="68">
        <f t="shared" si="8"/>
        <v>5215237145.8625612</v>
      </c>
      <c r="R20" s="7">
        <f>SUM(R21:R25)</f>
        <v>5150410044.4170713</v>
      </c>
      <c r="S20" s="7">
        <f t="shared" ref="S20:AX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4">
        <f t="shared" si="9"/>
        <v>6055160055.2048979</v>
      </c>
      <c r="AI20" s="14">
        <f t="shared" si="9"/>
        <v>6166220855.1830826</v>
      </c>
      <c r="AJ20" s="14">
        <f t="shared" si="9"/>
        <v>6981477996.7097883</v>
      </c>
      <c r="AK20" s="14">
        <f t="shared" si="9"/>
        <v>6305703933.5624266</v>
      </c>
      <c r="AL20" s="14">
        <f t="shared" si="9"/>
        <v>6499713869</v>
      </c>
      <c r="AM20" s="14">
        <f t="shared" si="9"/>
        <v>6589053067</v>
      </c>
      <c r="AN20" s="14">
        <f t="shared" si="9"/>
        <v>7365371308</v>
      </c>
      <c r="AO20" s="14">
        <f t="shared" si="9"/>
        <v>6515173401</v>
      </c>
      <c r="AP20" s="14">
        <f t="shared" si="9"/>
        <v>6527148031</v>
      </c>
      <c r="AQ20" s="14">
        <f t="shared" si="9"/>
        <v>6481366352</v>
      </c>
      <c r="AR20" s="14">
        <f t="shared" si="9"/>
        <v>7105844491</v>
      </c>
      <c r="AS20" s="14">
        <f t="shared" si="9"/>
        <v>6262521722</v>
      </c>
      <c r="AT20" s="14">
        <f t="shared" si="9"/>
        <v>5083968357</v>
      </c>
      <c r="AU20" s="14">
        <f t="shared" si="9"/>
        <v>5249838745</v>
      </c>
      <c r="AV20" s="14">
        <f t="shared" si="9"/>
        <v>6087152151</v>
      </c>
      <c r="AW20" s="14">
        <f t="shared" si="9"/>
        <v>5870359628</v>
      </c>
      <c r="AX20" s="14">
        <f t="shared" si="9"/>
        <v>5787927025</v>
      </c>
      <c r="AY20" s="14">
        <v>5791537521.244257</v>
      </c>
      <c r="AZ20" s="14">
        <v>6723123233.727911</v>
      </c>
      <c r="BA20" s="14">
        <v>5906497093.928175</v>
      </c>
      <c r="BB20" s="14">
        <v>6349830373.1987591</v>
      </c>
    </row>
    <row r="21" spans="1:54" x14ac:dyDescent="0.25">
      <c r="A21" s="8" t="s">
        <v>44</v>
      </c>
      <c r="B21" s="31" t="s">
        <v>45</v>
      </c>
      <c r="C21" s="62">
        <v>236298838.36834142</v>
      </c>
      <c r="D21" s="63">
        <v>271559393.90233701</v>
      </c>
      <c r="E21" s="63">
        <v>245649827.44608274</v>
      </c>
      <c r="F21" s="63">
        <v>228371157.06088492</v>
      </c>
      <c r="G21" s="63">
        <v>234393206.02450937</v>
      </c>
      <c r="H21" s="63">
        <v>265583283.14330256</v>
      </c>
      <c r="I21" s="63">
        <v>238991029.48900038</v>
      </c>
      <c r="J21" s="63">
        <v>248043093.79979679</v>
      </c>
      <c r="K21" s="63">
        <v>260085648.50813985</v>
      </c>
      <c r="L21" s="63">
        <v>294923184.51551557</v>
      </c>
      <c r="M21" s="63">
        <v>280101458.50726026</v>
      </c>
      <c r="N21" s="63">
        <v>260970268.83842233</v>
      </c>
      <c r="O21" s="64">
        <v>252094586.44352528</v>
      </c>
      <c r="P21" s="64">
        <v>280498619.25860387</v>
      </c>
      <c r="Q21" s="6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4">
        <v>432287126</v>
      </c>
      <c r="AY21" s="4">
        <v>437373038.43653798</v>
      </c>
      <c r="AZ21" s="4">
        <v>525158084.12857097</v>
      </c>
      <c r="BA21" s="4">
        <v>368779803.53827798</v>
      </c>
      <c r="BB21" s="4">
        <v>389857664.63204902</v>
      </c>
    </row>
    <row r="22" spans="1:54" x14ac:dyDescent="0.25">
      <c r="A22" s="8" t="s">
        <v>46</v>
      </c>
      <c r="B22" s="31" t="s">
        <v>47</v>
      </c>
      <c r="C22" s="62">
        <v>412310294.53138572</v>
      </c>
      <c r="D22" s="63">
        <v>467223273.52454776</v>
      </c>
      <c r="E22" s="63">
        <v>422824653.25734401</v>
      </c>
      <c r="F22" s="63">
        <v>414929180.09961379</v>
      </c>
      <c r="G22" s="63">
        <v>436631617.97872335</v>
      </c>
      <c r="H22" s="63">
        <v>479149603.5741058</v>
      </c>
      <c r="I22" s="63">
        <v>439050876.68923795</v>
      </c>
      <c r="J22" s="63">
        <v>448865847.639467</v>
      </c>
      <c r="K22" s="63">
        <v>459436305.78710473</v>
      </c>
      <c r="L22" s="63">
        <v>526915614.77524608</v>
      </c>
      <c r="M22" s="63">
        <v>472589054.38475996</v>
      </c>
      <c r="N22" s="63">
        <v>485788999.95013154</v>
      </c>
      <c r="O22" s="64">
        <v>512196325.16812372</v>
      </c>
      <c r="P22" s="64">
        <v>579132636.13710821</v>
      </c>
      <c r="Q22" s="6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4">
        <v>1016552785</v>
      </c>
      <c r="AY22" s="4">
        <v>1041734033.828369</v>
      </c>
      <c r="AZ22" s="4">
        <v>1226460115.0599101</v>
      </c>
      <c r="BA22" s="4">
        <v>1071298425.430108</v>
      </c>
      <c r="BB22" s="4">
        <v>1102405677.7544</v>
      </c>
    </row>
    <row r="23" spans="1:54" x14ac:dyDescent="0.25">
      <c r="A23" s="8" t="s">
        <v>48</v>
      </c>
      <c r="B23" s="31" t="s">
        <v>49</v>
      </c>
      <c r="C23" s="62">
        <v>1078402609.9625146</v>
      </c>
      <c r="D23" s="63">
        <v>1283945437.194371</v>
      </c>
      <c r="E23" s="63">
        <v>1293968689.7452557</v>
      </c>
      <c r="F23" s="63">
        <v>1253652823.157367</v>
      </c>
      <c r="G23" s="63">
        <v>1311834128.2662241</v>
      </c>
      <c r="H23" s="63">
        <v>1740837980.6789269</v>
      </c>
      <c r="I23" s="63">
        <v>1597732180.4104314</v>
      </c>
      <c r="J23" s="63">
        <v>1579275594.2139478</v>
      </c>
      <c r="K23" s="63">
        <v>1589795323.3444145</v>
      </c>
      <c r="L23" s="63">
        <v>2080013579.6324074</v>
      </c>
      <c r="M23" s="63">
        <v>1863376315.644459</v>
      </c>
      <c r="N23" s="63">
        <v>1673589080.1057453</v>
      </c>
      <c r="O23" s="64">
        <v>1793750782.0484922</v>
      </c>
      <c r="P23" s="64">
        <v>2200453935.9116397</v>
      </c>
      <c r="Q23" s="6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4">
        <v>1675730410</v>
      </c>
      <c r="AY23" s="4">
        <v>1654479097.625</v>
      </c>
      <c r="AZ23" s="4">
        <v>2005782994.6614599</v>
      </c>
      <c r="BA23" s="4">
        <v>1672904117.0294099</v>
      </c>
      <c r="BB23" s="4">
        <v>1812773293.9523301</v>
      </c>
    </row>
    <row r="24" spans="1:54" x14ac:dyDescent="0.25">
      <c r="A24" s="8" t="s">
        <v>50</v>
      </c>
      <c r="B24" s="31" t="s">
        <v>51</v>
      </c>
      <c r="C24" s="62">
        <v>1019182431.4285953</v>
      </c>
      <c r="D24" s="63">
        <v>1139244460.507858</v>
      </c>
      <c r="E24" s="63">
        <v>1071977372.7830889</v>
      </c>
      <c r="F24" s="63">
        <v>1130778229.6253583</v>
      </c>
      <c r="G24" s="63">
        <v>1044826940.2196286</v>
      </c>
      <c r="H24" s="63">
        <v>1154370712.2206633</v>
      </c>
      <c r="I24" s="63">
        <v>1101560601.093847</v>
      </c>
      <c r="J24" s="63">
        <v>1164659602.0854104</v>
      </c>
      <c r="K24" s="63">
        <v>1090903327.4784393</v>
      </c>
      <c r="L24" s="63">
        <v>1275730119.7279525</v>
      </c>
      <c r="M24" s="63">
        <v>1127571600.3626244</v>
      </c>
      <c r="N24" s="63">
        <v>1430092866.2286458</v>
      </c>
      <c r="O24" s="64">
        <v>1424650742.7075877</v>
      </c>
      <c r="P24" s="64">
        <v>1610365340.8071129</v>
      </c>
      <c r="Q24" s="6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4">
        <v>1213356792</v>
      </c>
      <c r="AY24" s="4">
        <v>1218059544.93187</v>
      </c>
      <c r="AZ24" s="4">
        <v>1296404226.39729</v>
      </c>
      <c r="BA24" s="4">
        <v>1260106494.24542</v>
      </c>
      <c r="BB24" s="4">
        <v>1359039890.5511401</v>
      </c>
    </row>
    <row r="25" spans="1:54" ht="25.5" x14ac:dyDescent="0.25">
      <c r="A25" s="8" t="s">
        <v>52</v>
      </c>
      <c r="B25" s="31" t="s">
        <v>53</v>
      </c>
      <c r="C25" s="62">
        <v>864342670.66431665</v>
      </c>
      <c r="D25" s="63">
        <v>962202769.98722327</v>
      </c>
      <c r="E25" s="63">
        <v>829448264.38821411</v>
      </c>
      <c r="F25" s="63">
        <v>880640306.56846654</v>
      </c>
      <c r="G25" s="63">
        <v>867584512.99673843</v>
      </c>
      <c r="H25" s="63">
        <v>994434893.6754905</v>
      </c>
      <c r="I25" s="63">
        <v>875644424.33662176</v>
      </c>
      <c r="J25" s="63">
        <v>928040382.05893898</v>
      </c>
      <c r="K25" s="63">
        <v>961078643.12921929</v>
      </c>
      <c r="L25" s="63">
        <v>1084793104.1778193</v>
      </c>
      <c r="M25" s="63">
        <v>955508347.33902907</v>
      </c>
      <c r="N25" s="63">
        <v>961207180.61172676</v>
      </c>
      <c r="O25" s="64">
        <v>979546526.00034523</v>
      </c>
      <c r="P25" s="64">
        <v>1095591401.6455226</v>
      </c>
      <c r="Q25" s="6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4">
        <v>1449999912</v>
      </c>
      <c r="AY25" s="4">
        <v>1439891806.4224801</v>
      </c>
      <c r="AZ25" s="4">
        <v>1669317813.48068</v>
      </c>
      <c r="BA25" s="4">
        <v>1533408253.6849599</v>
      </c>
      <c r="BB25" s="4">
        <v>1685753846.30884</v>
      </c>
    </row>
    <row r="26" spans="1:54" ht="23.25" x14ac:dyDescent="0.25">
      <c r="A26" s="39" t="s">
        <v>54</v>
      </c>
      <c r="B26" s="33" t="s">
        <v>55</v>
      </c>
      <c r="C26" s="67">
        <f t="shared" ref="C26:Q26" si="10">C27+C28+C30+C31+C32</f>
        <v>6281049377.1619453</v>
      </c>
      <c r="D26" s="68">
        <f t="shared" si="10"/>
        <v>6804140313.3550539</v>
      </c>
      <c r="E26" s="68">
        <f t="shared" si="10"/>
        <v>6704771371.3609848</v>
      </c>
      <c r="F26" s="68">
        <f t="shared" si="10"/>
        <v>6888281145.2828102</v>
      </c>
      <c r="G26" s="68">
        <f t="shared" si="10"/>
        <v>7640057882.2904902</v>
      </c>
      <c r="H26" s="68">
        <f t="shared" si="10"/>
        <v>8235115317.2881279</v>
      </c>
      <c r="I26" s="68">
        <f t="shared" si="10"/>
        <v>7816731837.7624636</v>
      </c>
      <c r="J26" s="68">
        <f t="shared" si="10"/>
        <v>7779409284.7062397</v>
      </c>
      <c r="K26" s="68">
        <f t="shared" si="10"/>
        <v>8348210040.7424984</v>
      </c>
      <c r="L26" s="68">
        <f t="shared" si="10"/>
        <v>9004100551.5387402</v>
      </c>
      <c r="M26" s="68">
        <f t="shared" si="10"/>
        <v>8781692004.5792789</v>
      </c>
      <c r="N26" s="68">
        <f t="shared" si="10"/>
        <v>8843776460.7640038</v>
      </c>
      <c r="O26" s="68">
        <f t="shared" si="10"/>
        <v>9321609815.9947357</v>
      </c>
      <c r="P26" s="68">
        <f t="shared" si="10"/>
        <v>9902318525.781908</v>
      </c>
      <c r="Q26" s="6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4">
        <f t="shared" si="11"/>
        <v>11412333760.815321</v>
      </c>
      <c r="AI26" s="14">
        <f t="shared" si="11"/>
        <v>12178327019.792965</v>
      </c>
      <c r="AJ26" s="14">
        <f t="shared" si="11"/>
        <v>13358378222.079454</v>
      </c>
      <c r="AK26" s="14">
        <f t="shared" si="11"/>
        <v>13001133244.74464</v>
      </c>
      <c r="AL26" s="14">
        <f t="shared" si="11"/>
        <v>12598231011</v>
      </c>
      <c r="AM26" s="14">
        <f t="shared" si="11"/>
        <v>13215612258</v>
      </c>
      <c r="AN26" s="14">
        <f t="shared" si="11"/>
        <v>14324604948</v>
      </c>
      <c r="AO26" s="14">
        <f t="shared" si="11"/>
        <v>13151175115</v>
      </c>
      <c r="AP26" s="14">
        <f t="shared" ref="AP26:AX26" si="12">SUM(AP27:AP32)</f>
        <v>8230421737</v>
      </c>
      <c r="AQ26" s="14">
        <f t="shared" si="12"/>
        <v>8731665523</v>
      </c>
      <c r="AR26" s="14">
        <f t="shared" si="12"/>
        <v>9139824241</v>
      </c>
      <c r="AS26" s="14">
        <f t="shared" si="12"/>
        <v>8690210029</v>
      </c>
      <c r="AT26" s="14">
        <f t="shared" si="12"/>
        <v>7548154261</v>
      </c>
      <c r="AU26" s="14">
        <f t="shared" si="12"/>
        <v>8235117423</v>
      </c>
      <c r="AV26" s="14">
        <f t="shared" si="12"/>
        <v>9291323673</v>
      </c>
      <c r="AW26" s="14">
        <f t="shared" si="12"/>
        <v>9101131999</v>
      </c>
      <c r="AX26" s="14">
        <f t="shared" si="12"/>
        <v>13566176979</v>
      </c>
      <c r="AY26" s="14">
        <v>14543988744.650389</v>
      </c>
      <c r="AZ26" s="14">
        <v>15340451496.129402</v>
      </c>
      <c r="BA26" s="14">
        <v>14063106753.481621</v>
      </c>
      <c r="BB26" s="14">
        <v>13511213596.462616</v>
      </c>
    </row>
    <row r="27" spans="1:54" x14ac:dyDescent="0.25">
      <c r="A27" s="8" t="s">
        <v>56</v>
      </c>
      <c r="B27" s="31" t="s">
        <v>57</v>
      </c>
      <c r="C27" s="62">
        <v>1953481509.2858112</v>
      </c>
      <c r="D27" s="63">
        <v>1972077083.4829381</v>
      </c>
      <c r="E27" s="63">
        <v>1972974093.8183081</v>
      </c>
      <c r="F27" s="63">
        <v>2229574938.3427448</v>
      </c>
      <c r="G27" s="63">
        <v>2833478298.5889473</v>
      </c>
      <c r="H27" s="63">
        <v>2564744034.7938762</v>
      </c>
      <c r="I27" s="63">
        <v>2444612657.6704993</v>
      </c>
      <c r="J27" s="63">
        <v>2403795061.5957265</v>
      </c>
      <c r="K27" s="63">
        <v>2999928454.4177227</v>
      </c>
      <c r="L27" s="63">
        <v>2693723245.1675806</v>
      </c>
      <c r="M27" s="63">
        <v>2716842000.5156078</v>
      </c>
      <c r="N27" s="63">
        <v>2775700170.4064026</v>
      </c>
      <c r="O27" s="64">
        <v>3159270521.2378173</v>
      </c>
      <c r="P27" s="64">
        <v>2906480898.4838495</v>
      </c>
      <c r="Q27" s="6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4">
        <v>3566888382</v>
      </c>
      <c r="AY27" s="4">
        <v>4204311285.9702401</v>
      </c>
      <c r="AZ27" s="4">
        <v>3984913349.2142901</v>
      </c>
      <c r="BA27" s="4">
        <v>3775742695.3333302</v>
      </c>
      <c r="BB27" s="4">
        <v>3538060859.5212998</v>
      </c>
    </row>
    <row r="28" spans="1:54" x14ac:dyDescent="0.25">
      <c r="A28" s="8" t="s">
        <v>58</v>
      </c>
      <c r="B28" s="31" t="s">
        <v>59</v>
      </c>
      <c r="C28" s="62">
        <v>880582101.17937768</v>
      </c>
      <c r="D28" s="63">
        <v>1012104058.0638601</v>
      </c>
      <c r="E28" s="63">
        <v>972029457.22743678</v>
      </c>
      <c r="F28" s="63">
        <v>1027005562.7222514</v>
      </c>
      <c r="G28" s="63">
        <v>1029578151.4895984</v>
      </c>
      <c r="H28" s="63">
        <v>1202610188.6969788</v>
      </c>
      <c r="I28" s="63">
        <v>1211036455.1966314</v>
      </c>
      <c r="J28" s="63">
        <v>1265130390.3576474</v>
      </c>
      <c r="K28" s="63">
        <v>1208909908.3492498</v>
      </c>
      <c r="L28" s="63">
        <v>1376248819.2308359</v>
      </c>
      <c r="M28" s="63">
        <v>1333921581.5481062</v>
      </c>
      <c r="N28" s="63">
        <v>1422912519.0351784</v>
      </c>
      <c r="O28" s="64">
        <v>1427035101.6643562</v>
      </c>
      <c r="P28" s="64">
        <v>1578852420.5822361</v>
      </c>
      <c r="Q28" s="6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4">
        <v>1922249341</v>
      </c>
      <c r="AY28" s="4">
        <v>1982378486.92156</v>
      </c>
      <c r="AZ28" s="4">
        <v>2214875428.26437</v>
      </c>
      <c r="BA28" s="4">
        <v>2201287258.9002399</v>
      </c>
      <c r="BB28" s="4">
        <v>2049557860.6716199</v>
      </c>
    </row>
    <row r="29" spans="1:54" x14ac:dyDescent="0.25">
      <c r="A29" s="8" t="s">
        <v>277</v>
      </c>
      <c r="B29" s="31">
        <v>335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  <c r="P29" s="72"/>
      <c r="Q29" s="72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4">
        <v>4925711404</v>
      </c>
      <c r="AY29" s="4">
        <v>5337029524.19769</v>
      </c>
      <c r="AZ29" s="4">
        <v>5446668648.8500004</v>
      </c>
      <c r="BA29" s="4">
        <v>4968392408.4780598</v>
      </c>
      <c r="BB29" s="4">
        <v>4842881931.0014496</v>
      </c>
    </row>
    <row r="30" spans="1:54" x14ac:dyDescent="0.25">
      <c r="A30" s="8" t="s">
        <v>60</v>
      </c>
      <c r="B30" s="31" t="s">
        <v>61</v>
      </c>
      <c r="C30" s="62">
        <v>1875149324.9338868</v>
      </c>
      <c r="D30" s="63">
        <v>2136903610.4353633</v>
      </c>
      <c r="E30" s="63">
        <v>2284019383.4403172</v>
      </c>
      <c r="F30" s="63">
        <v>2095516446.0114467</v>
      </c>
      <c r="G30" s="63">
        <v>2198797290.8700519</v>
      </c>
      <c r="H30" s="63">
        <v>2582859464.4625883</v>
      </c>
      <c r="I30" s="63">
        <v>2517293271.4637117</v>
      </c>
      <c r="J30" s="63">
        <v>2449281383.8009639</v>
      </c>
      <c r="K30" s="63">
        <v>2469177999.5182834</v>
      </c>
      <c r="L30" s="63">
        <v>2884929777.9017529</v>
      </c>
      <c r="M30" s="63">
        <v>2951199156.0621281</v>
      </c>
      <c r="N30" s="63">
        <v>2820182228.9923644</v>
      </c>
      <c r="O30" s="64">
        <v>2901666535.1071744</v>
      </c>
      <c r="P30" s="64">
        <v>3277181148.4941621</v>
      </c>
      <c r="Q30" s="6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</row>
    <row r="31" spans="1:54" x14ac:dyDescent="0.25">
      <c r="A31" s="8" t="s">
        <v>62</v>
      </c>
      <c r="B31" s="31" t="s">
        <v>63</v>
      </c>
      <c r="C31" s="62">
        <v>533853030.13849741</v>
      </c>
      <c r="D31" s="63">
        <v>546954701.71288228</v>
      </c>
      <c r="E31" s="63">
        <v>483564285.16175371</v>
      </c>
      <c r="F31" s="63">
        <v>516993126.78768641</v>
      </c>
      <c r="G31" s="63">
        <v>478025214.07083511</v>
      </c>
      <c r="H31" s="63">
        <v>566866870.87068093</v>
      </c>
      <c r="I31" s="63">
        <v>538910251.31571198</v>
      </c>
      <c r="J31" s="63">
        <v>543638583.06045175</v>
      </c>
      <c r="K31" s="63">
        <v>579339488.39995229</v>
      </c>
      <c r="L31" s="63">
        <v>707453347.68612111</v>
      </c>
      <c r="M31" s="63">
        <v>652244540.14185977</v>
      </c>
      <c r="N31" s="63">
        <v>682543690.37580752</v>
      </c>
      <c r="O31" s="64">
        <v>606833111.85381925</v>
      </c>
      <c r="P31" s="64">
        <v>643598032.34467101</v>
      </c>
      <c r="Q31" s="6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4">
        <v>957701894</v>
      </c>
      <c r="AY31" s="4">
        <v>814951732.5</v>
      </c>
      <c r="AZ31" s="4">
        <v>1015360861.758621</v>
      </c>
      <c r="BA31" s="4">
        <v>857001627.017241</v>
      </c>
      <c r="BB31" s="4">
        <v>849216398.045977</v>
      </c>
    </row>
    <row r="32" spans="1:54" x14ac:dyDescent="0.25">
      <c r="A32" s="8" t="s">
        <v>64</v>
      </c>
      <c r="B32" s="31" t="s">
        <v>65</v>
      </c>
      <c r="C32" s="62">
        <v>1037983411.6243728</v>
      </c>
      <c r="D32" s="63">
        <v>1136100859.6600101</v>
      </c>
      <c r="E32" s="63">
        <v>992184151.71316922</v>
      </c>
      <c r="F32" s="63">
        <v>1019191071.4186814</v>
      </c>
      <c r="G32" s="63">
        <v>1100178927.2710578</v>
      </c>
      <c r="H32" s="63">
        <v>1318034758.4640031</v>
      </c>
      <c r="I32" s="63">
        <v>1104879202.1159086</v>
      </c>
      <c r="J32" s="63">
        <v>1117563865.8914506</v>
      </c>
      <c r="K32" s="63">
        <v>1090854190.057291</v>
      </c>
      <c r="L32" s="63">
        <v>1341745361.5524504</v>
      </c>
      <c r="M32" s="63">
        <v>1127484726.3115761</v>
      </c>
      <c r="N32" s="63">
        <v>1142437851.9542508</v>
      </c>
      <c r="O32" s="64">
        <v>1226804546.1315691</v>
      </c>
      <c r="P32" s="64">
        <v>1496206025.8769901</v>
      </c>
      <c r="Q32" s="6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4">
        <v>2193625958</v>
      </c>
      <c r="AY32" s="4">
        <v>2205317715.0608997</v>
      </c>
      <c r="AZ32" s="4">
        <v>2678633208.04212</v>
      </c>
      <c r="BA32" s="4">
        <v>2260682763.7527499</v>
      </c>
      <c r="BB32" s="4">
        <v>2231496547.22227</v>
      </c>
    </row>
    <row r="33" spans="1:54" x14ac:dyDescent="0.25">
      <c r="A33" s="39" t="s">
        <v>66</v>
      </c>
      <c r="B33" s="33" t="s">
        <v>67</v>
      </c>
      <c r="C33" s="67">
        <f t="shared" ref="C33:Q33" si="13">C34+C35</f>
        <v>1660934916.5188558</v>
      </c>
      <c r="D33" s="68">
        <f t="shared" si="13"/>
        <v>1837987551.1187453</v>
      </c>
      <c r="E33" s="68">
        <f t="shared" si="13"/>
        <v>1803232306.7236688</v>
      </c>
      <c r="F33" s="68">
        <f t="shared" si="13"/>
        <v>1623653647.9617548</v>
      </c>
      <c r="G33" s="68">
        <f t="shared" si="13"/>
        <v>1623732174.7561545</v>
      </c>
      <c r="H33" s="68">
        <f t="shared" si="13"/>
        <v>1853321824.5257101</v>
      </c>
      <c r="I33" s="68">
        <f t="shared" si="13"/>
        <v>1693603533.8315277</v>
      </c>
      <c r="J33" s="68">
        <f t="shared" si="13"/>
        <v>1643088447.0848498</v>
      </c>
      <c r="K33" s="68">
        <f t="shared" si="13"/>
        <v>1654858725.9843252</v>
      </c>
      <c r="L33" s="68">
        <f t="shared" si="13"/>
        <v>1898293469.8975308</v>
      </c>
      <c r="M33" s="68">
        <f t="shared" si="13"/>
        <v>1790481927.0202312</v>
      </c>
      <c r="N33" s="68">
        <f t="shared" si="13"/>
        <v>1706545778.1997435</v>
      </c>
      <c r="O33" s="68">
        <f t="shared" si="13"/>
        <v>1720629809.1774685</v>
      </c>
      <c r="P33" s="68">
        <f t="shared" si="13"/>
        <v>1992910913.465178</v>
      </c>
      <c r="Q33" s="68">
        <f t="shared" si="13"/>
        <v>1748852308.6596069</v>
      </c>
      <c r="R33" s="7">
        <f>SUM(R34:R35)</f>
        <v>1771235909.2692504</v>
      </c>
      <c r="S33" s="7">
        <f t="shared" ref="S33:AX33" si="14">SUM(S34:S35)</f>
        <v>1798431040.3259802</v>
      </c>
      <c r="T33" s="7">
        <f t="shared" si="14"/>
        <v>2106103198.450788</v>
      </c>
      <c r="U33" s="7">
        <f t="shared" si="14"/>
        <v>1974364992.48404</v>
      </c>
      <c r="V33" s="7">
        <f t="shared" si="14"/>
        <v>2030737880.4856896</v>
      </c>
      <c r="W33" s="7">
        <f t="shared" si="14"/>
        <v>2084602344.7439415</v>
      </c>
      <c r="X33" s="7">
        <f t="shared" si="14"/>
        <v>2395682263.8655386</v>
      </c>
      <c r="Y33" s="7">
        <f t="shared" si="14"/>
        <v>2283677856.2894793</v>
      </c>
      <c r="Z33" s="7">
        <f t="shared" si="14"/>
        <v>2270544619.5739751</v>
      </c>
      <c r="AA33" s="7">
        <f t="shared" si="14"/>
        <v>2357827476.0902133</v>
      </c>
      <c r="AB33" s="7">
        <f t="shared" si="14"/>
        <v>2619491961.9031715</v>
      </c>
      <c r="AC33" s="7">
        <f t="shared" si="14"/>
        <v>2309269349.5980883</v>
      </c>
      <c r="AD33" s="7">
        <f t="shared" si="14"/>
        <v>2415481072.1580253</v>
      </c>
      <c r="AE33" s="7">
        <f t="shared" si="14"/>
        <v>2458929803.3803854</v>
      </c>
      <c r="AF33" s="7">
        <f t="shared" si="14"/>
        <v>2508308543.2593832</v>
      </c>
      <c r="AG33" s="7">
        <f t="shared" si="14"/>
        <v>2298715613.7291875</v>
      </c>
      <c r="AH33" s="14">
        <f t="shared" si="14"/>
        <v>2467952388.2320747</v>
      </c>
      <c r="AI33" s="14">
        <f t="shared" si="14"/>
        <v>2691098502.3265085</v>
      </c>
      <c r="AJ33" s="14">
        <f t="shared" si="14"/>
        <v>2873822935.5781903</v>
      </c>
      <c r="AK33" s="14">
        <f t="shared" si="14"/>
        <v>2604224085.3953772</v>
      </c>
      <c r="AL33" s="14">
        <f t="shared" si="14"/>
        <v>2691042123</v>
      </c>
      <c r="AM33" s="14">
        <f t="shared" si="14"/>
        <v>2799966372</v>
      </c>
      <c r="AN33" s="14">
        <f t="shared" si="14"/>
        <v>3176141733</v>
      </c>
      <c r="AO33" s="14">
        <f t="shared" si="14"/>
        <v>2869147019</v>
      </c>
      <c r="AP33" s="14">
        <f t="shared" si="14"/>
        <v>3002659480</v>
      </c>
      <c r="AQ33" s="14">
        <f t="shared" si="14"/>
        <v>3060415430</v>
      </c>
      <c r="AR33" s="14">
        <f t="shared" si="14"/>
        <v>3248661922</v>
      </c>
      <c r="AS33" s="14">
        <f t="shared" si="14"/>
        <v>2918984983</v>
      </c>
      <c r="AT33" s="14">
        <f t="shared" si="14"/>
        <v>2337487552</v>
      </c>
      <c r="AU33" s="14">
        <f t="shared" si="14"/>
        <v>2731058138</v>
      </c>
      <c r="AV33" s="14">
        <f t="shared" si="14"/>
        <v>2907092160</v>
      </c>
      <c r="AW33" s="14">
        <f t="shared" si="14"/>
        <v>2746289805</v>
      </c>
      <c r="AX33" s="14">
        <f t="shared" si="14"/>
        <v>2756088667</v>
      </c>
      <c r="AY33" s="14">
        <v>2996888210.0896702</v>
      </c>
      <c r="AZ33" s="14">
        <v>3185602967.6684971</v>
      </c>
      <c r="BA33" s="14">
        <v>2899609067.8863506</v>
      </c>
      <c r="BB33" s="14">
        <v>2945419698.1100817</v>
      </c>
    </row>
    <row r="34" spans="1:54" x14ac:dyDescent="0.25">
      <c r="A34" s="8" t="s">
        <v>68</v>
      </c>
      <c r="B34" s="31" t="s">
        <v>69</v>
      </c>
      <c r="C34" s="62">
        <v>428635182.95612985</v>
      </c>
      <c r="D34" s="63">
        <v>465695615.40702254</v>
      </c>
      <c r="E34" s="63">
        <v>442119182.43709129</v>
      </c>
      <c r="F34" s="63">
        <v>382758043.55127662</v>
      </c>
      <c r="G34" s="63">
        <v>366394205.95750964</v>
      </c>
      <c r="H34" s="63">
        <v>389035966.34559345</v>
      </c>
      <c r="I34" s="63">
        <v>370806285.06158108</v>
      </c>
      <c r="J34" s="63">
        <v>364488454.31143129</v>
      </c>
      <c r="K34" s="63">
        <v>369156456.60366553</v>
      </c>
      <c r="L34" s="63">
        <v>441956269.80329603</v>
      </c>
      <c r="M34" s="63">
        <v>382065686.19515127</v>
      </c>
      <c r="N34" s="63">
        <v>357846415.422234</v>
      </c>
      <c r="O34" s="64">
        <v>370796448.38707066</v>
      </c>
      <c r="P34" s="64">
        <v>402824033.73273998</v>
      </c>
      <c r="Q34" s="6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6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4">
        <v>517045439</v>
      </c>
      <c r="AY34" s="4">
        <v>525326182.4375</v>
      </c>
      <c r="AZ34" s="4">
        <v>589108988.35416698</v>
      </c>
      <c r="BA34" s="4">
        <v>524294631.92857099</v>
      </c>
      <c r="BB34" s="4">
        <v>590908487.005952</v>
      </c>
    </row>
    <row r="35" spans="1:54" x14ac:dyDescent="0.25">
      <c r="A35" s="8" t="s">
        <v>70</v>
      </c>
      <c r="B35" s="31" t="s">
        <v>71</v>
      </c>
      <c r="C35" s="62">
        <v>1232299733.562726</v>
      </c>
      <c r="D35" s="63">
        <v>1372291935.7117229</v>
      </c>
      <c r="E35" s="63">
        <v>1361113124.2865775</v>
      </c>
      <c r="F35" s="63">
        <v>1240895604.4104781</v>
      </c>
      <c r="G35" s="63">
        <v>1257337968.798645</v>
      </c>
      <c r="H35" s="63">
        <v>1464285858.1801167</v>
      </c>
      <c r="I35" s="63">
        <v>1322797248.7699466</v>
      </c>
      <c r="J35" s="63">
        <v>1278599992.7734184</v>
      </c>
      <c r="K35" s="63">
        <v>1285702269.3806596</v>
      </c>
      <c r="L35" s="63">
        <v>1456337200.0942347</v>
      </c>
      <c r="M35" s="63">
        <v>1408416240.8250799</v>
      </c>
      <c r="N35" s="63">
        <v>1348699362.7775095</v>
      </c>
      <c r="O35" s="64">
        <v>1349833360.7903979</v>
      </c>
      <c r="P35" s="64">
        <v>1590086879.7324381</v>
      </c>
      <c r="Q35" s="6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6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4">
        <v>2239043228</v>
      </c>
      <c r="AY35" s="4">
        <v>2471562027.6521702</v>
      </c>
      <c r="AZ35" s="4">
        <v>2596493979.3143301</v>
      </c>
      <c r="BA35" s="4">
        <v>2375314435.9577799</v>
      </c>
      <c r="BB35" s="4">
        <v>2354511211.1041298</v>
      </c>
    </row>
    <row r="36" spans="1:54" ht="23.25" x14ac:dyDescent="0.25">
      <c r="A36" s="39" t="s">
        <v>72</v>
      </c>
      <c r="B36" s="33" t="s">
        <v>73</v>
      </c>
      <c r="C36" s="67">
        <f t="shared" ref="C36:Q36" si="15">SUM(C37:C45)</f>
        <v>10021712861.536352</v>
      </c>
      <c r="D36" s="68">
        <f t="shared" si="15"/>
        <v>11346071774.611855</v>
      </c>
      <c r="E36" s="68">
        <f t="shared" si="15"/>
        <v>10067724677.840715</v>
      </c>
      <c r="F36" s="68">
        <f t="shared" si="15"/>
        <v>10605540557.10367</v>
      </c>
      <c r="G36" s="68">
        <f t="shared" si="15"/>
        <v>10970342581.114117</v>
      </c>
      <c r="H36" s="68">
        <f t="shared" si="15"/>
        <v>12792115443.202019</v>
      </c>
      <c r="I36" s="68">
        <f t="shared" si="15"/>
        <v>11589259050.404814</v>
      </c>
      <c r="J36" s="68">
        <f t="shared" si="15"/>
        <v>11713119562.102749</v>
      </c>
      <c r="K36" s="68">
        <f t="shared" si="15"/>
        <v>11880874089.712843</v>
      </c>
      <c r="L36" s="68">
        <f t="shared" si="15"/>
        <v>13849801330.159458</v>
      </c>
      <c r="M36" s="68">
        <f t="shared" si="15"/>
        <v>12567804925.938745</v>
      </c>
      <c r="N36" s="68">
        <f t="shared" si="15"/>
        <v>13093182796.72035</v>
      </c>
      <c r="O36" s="68">
        <f t="shared" si="15"/>
        <v>13503153122.572929</v>
      </c>
      <c r="P36" s="68">
        <f t="shared" si="15"/>
        <v>15328327998.793549</v>
      </c>
      <c r="Q36" s="68">
        <f t="shared" si="15"/>
        <v>13682391044.538504</v>
      </c>
      <c r="R36" s="7">
        <f>SUM(R37:R45)</f>
        <v>14424533805.05529</v>
      </c>
      <c r="S36" s="7">
        <f t="shared" ref="S36:AX36" si="16">SUM(S37:S45)</f>
        <v>14728532484.53199</v>
      </c>
      <c r="T36" s="7">
        <f t="shared" si="16"/>
        <v>16681668307.907837</v>
      </c>
      <c r="U36" s="7">
        <f t="shared" si="16"/>
        <v>14476381644.140814</v>
      </c>
      <c r="V36" s="7">
        <f t="shared" si="16"/>
        <v>15041289019.912981</v>
      </c>
      <c r="W36" s="7">
        <f t="shared" si="16"/>
        <v>15051381746.931252</v>
      </c>
      <c r="X36" s="7">
        <f t="shared" si="16"/>
        <v>17159078257.681646</v>
      </c>
      <c r="Y36" s="7">
        <f t="shared" si="16"/>
        <v>15213751738.228111</v>
      </c>
      <c r="Z36" s="7">
        <f t="shared" si="16"/>
        <v>15386420089.688059</v>
      </c>
      <c r="AA36" s="7">
        <f t="shared" si="16"/>
        <v>15961931695.604044</v>
      </c>
      <c r="AB36" s="7">
        <f t="shared" si="16"/>
        <v>17734374192.430775</v>
      </c>
      <c r="AC36" s="7">
        <f t="shared" si="16"/>
        <v>15318063131.086243</v>
      </c>
      <c r="AD36" s="7">
        <f t="shared" si="16"/>
        <v>15863486777.584036</v>
      </c>
      <c r="AE36" s="7">
        <f t="shared" si="16"/>
        <v>16226338462.297424</v>
      </c>
      <c r="AF36" s="7">
        <f t="shared" si="16"/>
        <v>18821436051.213287</v>
      </c>
      <c r="AG36" s="7">
        <f t="shared" si="16"/>
        <v>16552960869.090279</v>
      </c>
      <c r="AH36" s="14">
        <f t="shared" si="16"/>
        <v>17130797722.557556</v>
      </c>
      <c r="AI36" s="14">
        <f t="shared" si="16"/>
        <v>17482749998.091236</v>
      </c>
      <c r="AJ36" s="14">
        <f t="shared" si="16"/>
        <v>20406892972.591694</v>
      </c>
      <c r="AK36" s="14">
        <f t="shared" si="16"/>
        <v>17955336071.548065</v>
      </c>
      <c r="AL36" s="14">
        <f t="shared" si="16"/>
        <v>18303765239</v>
      </c>
      <c r="AM36" s="14">
        <f t="shared" si="16"/>
        <v>18859713112</v>
      </c>
      <c r="AN36" s="14">
        <f t="shared" si="16"/>
        <v>21226740591</v>
      </c>
      <c r="AO36" s="14">
        <f t="shared" si="16"/>
        <v>18702625499</v>
      </c>
      <c r="AP36" s="14">
        <f t="shared" si="16"/>
        <v>19378075256</v>
      </c>
      <c r="AQ36" s="14">
        <f t="shared" si="16"/>
        <v>19746141070</v>
      </c>
      <c r="AR36" s="14">
        <f t="shared" si="16"/>
        <v>22619814500</v>
      </c>
      <c r="AS36" s="14">
        <f t="shared" si="16"/>
        <v>19822192313</v>
      </c>
      <c r="AT36" s="14">
        <f t="shared" si="16"/>
        <v>15887670551</v>
      </c>
      <c r="AU36" s="14">
        <f t="shared" si="16"/>
        <v>17762035611</v>
      </c>
      <c r="AV36" s="14">
        <f t="shared" si="16"/>
        <v>20898278627</v>
      </c>
      <c r="AW36" s="14">
        <f t="shared" si="16"/>
        <v>18698331349</v>
      </c>
      <c r="AX36" s="14">
        <f t="shared" si="16"/>
        <v>19744375497</v>
      </c>
      <c r="AY36" s="14">
        <v>19392994905.911861</v>
      </c>
      <c r="AZ36" s="14">
        <v>21936786024.065781</v>
      </c>
      <c r="BA36" s="14">
        <v>20337839313.245434</v>
      </c>
      <c r="BB36" s="14">
        <v>20193604587.039646</v>
      </c>
    </row>
    <row r="37" spans="1:54" x14ac:dyDescent="0.25">
      <c r="A37" s="8" t="s">
        <v>74</v>
      </c>
      <c r="B37" s="31" t="s">
        <v>75</v>
      </c>
      <c r="C37" s="62">
        <v>1910963360.7632732</v>
      </c>
      <c r="D37" s="63">
        <v>2235732864.8228869</v>
      </c>
      <c r="E37" s="63">
        <v>2062306643.3020332</v>
      </c>
      <c r="F37" s="63">
        <v>2095144573.7826803</v>
      </c>
      <c r="G37" s="63">
        <v>2015540794.133728</v>
      </c>
      <c r="H37" s="63">
        <v>2174224935.1886873</v>
      </c>
      <c r="I37" s="63">
        <v>2231810081.9945364</v>
      </c>
      <c r="J37" s="63">
        <v>2094495237.5511684</v>
      </c>
      <c r="K37" s="63">
        <v>2011633096.6607964</v>
      </c>
      <c r="L37" s="63">
        <v>2201986832.1360545</v>
      </c>
      <c r="M37" s="63">
        <v>2004028444.5448141</v>
      </c>
      <c r="N37" s="63">
        <v>1984917946.3509619</v>
      </c>
      <c r="O37" s="64">
        <v>1948620203.8958752</v>
      </c>
      <c r="P37" s="64">
        <v>2089805451.1390557</v>
      </c>
      <c r="Q37" s="6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4">
        <v>2183797651</v>
      </c>
      <c r="AY37" s="4">
        <v>2070692993.9402201</v>
      </c>
      <c r="AZ37" s="4">
        <v>2342365061.7567301</v>
      </c>
      <c r="BA37" s="4">
        <v>2224830714.9493599</v>
      </c>
      <c r="BB37" s="4">
        <v>2203598190.3362398</v>
      </c>
    </row>
    <row r="38" spans="1:54" x14ac:dyDescent="0.25">
      <c r="A38" s="8" t="s">
        <v>76</v>
      </c>
      <c r="B38" s="31" t="s">
        <v>77</v>
      </c>
      <c r="C38" s="62">
        <v>843631034.9572078</v>
      </c>
      <c r="D38" s="63">
        <v>976552046.475582</v>
      </c>
      <c r="E38" s="63">
        <v>911866380.03975403</v>
      </c>
      <c r="F38" s="63">
        <v>1006307696.9695729</v>
      </c>
      <c r="G38" s="63">
        <v>1033282560.7171919</v>
      </c>
      <c r="H38" s="63">
        <v>1240556859.310137</v>
      </c>
      <c r="I38" s="63">
        <v>1098841755.5518894</v>
      </c>
      <c r="J38" s="63">
        <v>1117952156.1993046</v>
      </c>
      <c r="K38" s="63">
        <v>1196965246.8089664</v>
      </c>
      <c r="L38" s="63">
        <v>1313430663.1863306</v>
      </c>
      <c r="M38" s="63">
        <v>1267299021.9470656</v>
      </c>
      <c r="N38" s="63">
        <v>1120310521.730433</v>
      </c>
      <c r="O38" s="64">
        <v>1121043550.4344893</v>
      </c>
      <c r="P38" s="64">
        <v>1549938744.1578526</v>
      </c>
      <c r="Q38" s="6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4">
        <v>1145765430</v>
      </c>
      <c r="AY38" s="4">
        <v>1515555444.99804</v>
      </c>
      <c r="AZ38" s="4">
        <v>1469349156.2206001</v>
      </c>
      <c r="BA38" s="4">
        <v>1317298877.8741899</v>
      </c>
      <c r="BB38" s="4">
        <v>1345020737.6711001</v>
      </c>
    </row>
    <row r="39" spans="1:54" x14ac:dyDescent="0.25">
      <c r="A39" s="8" t="s">
        <v>78</v>
      </c>
      <c r="B39" s="31" t="s">
        <v>79</v>
      </c>
      <c r="C39" s="62">
        <v>98681302.095974043</v>
      </c>
      <c r="D39" s="63">
        <v>118201215.7180786</v>
      </c>
      <c r="E39" s="63">
        <v>109016943.58004083</v>
      </c>
      <c r="F39" s="63">
        <v>114077486.2984248</v>
      </c>
      <c r="G39" s="63">
        <v>127495463.73787126</v>
      </c>
      <c r="H39" s="63">
        <v>145606047.92027694</v>
      </c>
      <c r="I39" s="63">
        <v>128418105.13101341</v>
      </c>
      <c r="J39" s="63">
        <v>146382201.10866782</v>
      </c>
      <c r="K39" s="63">
        <v>153118162.29899988</v>
      </c>
      <c r="L39" s="63">
        <v>180917266.23792878</v>
      </c>
      <c r="M39" s="63">
        <v>165104450.82506549</v>
      </c>
      <c r="N39" s="63">
        <v>171747449.42624226</v>
      </c>
      <c r="O39" s="64">
        <v>189012952.18653429</v>
      </c>
      <c r="P39" s="64">
        <v>222421035.21639523</v>
      </c>
      <c r="Q39" s="6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4">
        <v>298479527</v>
      </c>
      <c r="AY39" s="4">
        <v>314836213.55416703</v>
      </c>
      <c r="AZ39" s="4">
        <v>414239991.75833303</v>
      </c>
      <c r="BA39" s="4">
        <v>374407807.28750002</v>
      </c>
      <c r="BB39" s="4">
        <v>395077000.41666698</v>
      </c>
    </row>
    <row r="40" spans="1:54" x14ac:dyDescent="0.25">
      <c r="A40" s="8" t="s">
        <v>80</v>
      </c>
      <c r="B40" s="31" t="s">
        <v>81</v>
      </c>
      <c r="C40" s="62">
        <v>1020754498.1065291</v>
      </c>
      <c r="D40" s="63">
        <v>1124413664.5327094</v>
      </c>
      <c r="E40" s="63">
        <v>998174999.94757152</v>
      </c>
      <c r="F40" s="63">
        <v>1090061477.5987208</v>
      </c>
      <c r="G40" s="63">
        <v>1170172153.2985191</v>
      </c>
      <c r="H40" s="63">
        <v>1529869495.5416949</v>
      </c>
      <c r="I40" s="63">
        <v>1405300152.5957024</v>
      </c>
      <c r="J40" s="63">
        <v>1449200304.6632926</v>
      </c>
      <c r="K40" s="63">
        <v>1467008864.6910405</v>
      </c>
      <c r="L40" s="63">
        <v>1877824361.2192218</v>
      </c>
      <c r="M40" s="63">
        <v>1705499195.7513201</v>
      </c>
      <c r="N40" s="63">
        <v>1967332586.6815608</v>
      </c>
      <c r="O40" s="64">
        <v>1959235429.9012215</v>
      </c>
      <c r="P40" s="64">
        <v>2211174416.1160717</v>
      </c>
      <c r="Q40" s="6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4">
        <v>1805818744</v>
      </c>
      <c r="AY40" s="4">
        <v>1875855268.6331</v>
      </c>
      <c r="AZ40" s="4">
        <v>2131654647.0413799</v>
      </c>
      <c r="BA40" s="4">
        <v>1862099232.27356</v>
      </c>
      <c r="BB40" s="4">
        <v>1956836060.70345</v>
      </c>
    </row>
    <row r="41" spans="1:54" x14ac:dyDescent="0.25">
      <c r="A41" s="8" t="s">
        <v>82</v>
      </c>
      <c r="B41" s="31" t="s">
        <v>83</v>
      </c>
      <c r="C41" s="62">
        <v>1925211710.1917908</v>
      </c>
      <c r="D41" s="63">
        <v>2220461966.1447892</v>
      </c>
      <c r="E41" s="63">
        <v>1891726712.3248353</v>
      </c>
      <c r="F41" s="63">
        <v>2069383301.477814</v>
      </c>
      <c r="G41" s="63">
        <v>2114579664.0163705</v>
      </c>
      <c r="H41" s="63">
        <v>2532351312.6930122</v>
      </c>
      <c r="I41" s="63">
        <v>2157659737.4581299</v>
      </c>
      <c r="J41" s="63">
        <v>2197553788.730474</v>
      </c>
      <c r="K41" s="63">
        <v>2228911687.9095869</v>
      </c>
      <c r="L41" s="63">
        <v>2688937661.4458156</v>
      </c>
      <c r="M41" s="63">
        <v>2349816916.1664782</v>
      </c>
      <c r="N41" s="63">
        <v>2389918471.5744557</v>
      </c>
      <c r="O41" s="64">
        <v>2505757905.6221895</v>
      </c>
      <c r="P41" s="64">
        <v>2956959440.8844461</v>
      </c>
      <c r="Q41" s="6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4">
        <v>4225186429</v>
      </c>
      <c r="AY41" s="4">
        <v>3642528646.9330902</v>
      </c>
      <c r="AZ41" s="4">
        <v>4290791968.3129001</v>
      </c>
      <c r="BA41" s="4">
        <v>3802374958.25243</v>
      </c>
      <c r="BB41" s="4">
        <v>3729146241.5849299</v>
      </c>
    </row>
    <row r="42" spans="1:54" x14ac:dyDescent="0.25">
      <c r="A42" s="8" t="s">
        <v>84</v>
      </c>
      <c r="B42" s="31" t="s">
        <v>85</v>
      </c>
      <c r="C42" s="62">
        <v>1723285081.685204</v>
      </c>
      <c r="D42" s="63">
        <v>1935774226.1785617</v>
      </c>
      <c r="E42" s="63">
        <v>1677697425.0884426</v>
      </c>
      <c r="F42" s="63">
        <v>1745751543.0374634</v>
      </c>
      <c r="G42" s="63">
        <v>1888137135.1396883</v>
      </c>
      <c r="H42" s="63">
        <v>2147466854.9425969</v>
      </c>
      <c r="I42" s="63">
        <v>1936937814.0845602</v>
      </c>
      <c r="J42" s="63">
        <v>1988365843.2684891</v>
      </c>
      <c r="K42" s="63">
        <v>2001987425.5794599</v>
      </c>
      <c r="L42" s="63">
        <v>2369409015.9570527</v>
      </c>
      <c r="M42" s="63">
        <v>2113861804.5975132</v>
      </c>
      <c r="N42" s="63">
        <v>2219307290.2543344</v>
      </c>
      <c r="O42" s="64">
        <v>2466261787.4694929</v>
      </c>
      <c r="P42" s="64">
        <v>2643898376.1721282</v>
      </c>
      <c r="Q42" s="6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4">
        <v>4149595733</v>
      </c>
      <c r="AY42" s="4">
        <v>4062327943.2361898</v>
      </c>
      <c r="AZ42" s="4">
        <v>4506478660.9654999</v>
      </c>
      <c r="BA42" s="4">
        <v>4187230721.4356699</v>
      </c>
      <c r="BB42" s="4">
        <v>4274398131.0936098</v>
      </c>
    </row>
    <row r="43" spans="1:54" x14ac:dyDescent="0.25">
      <c r="A43" s="8" t="s">
        <v>86</v>
      </c>
      <c r="B43" s="31" t="s">
        <v>87</v>
      </c>
      <c r="C43" s="62">
        <v>2057592299.6365974</v>
      </c>
      <c r="D43" s="63">
        <v>2274157631.7286835</v>
      </c>
      <c r="E43" s="63">
        <v>1980220515.9801435</v>
      </c>
      <c r="F43" s="63">
        <v>2035364449.0215781</v>
      </c>
      <c r="G43" s="63">
        <v>2176495874.9630694</v>
      </c>
      <c r="H43" s="63">
        <v>2512553735.0339646</v>
      </c>
      <c r="I43" s="63">
        <v>2198552079.4927764</v>
      </c>
      <c r="J43" s="63">
        <v>2279853313.2239823</v>
      </c>
      <c r="K43" s="63">
        <v>2336903778.3976493</v>
      </c>
      <c r="L43" s="63">
        <v>2723927927.343647</v>
      </c>
      <c r="M43" s="63">
        <v>2481418506.8906517</v>
      </c>
      <c r="N43" s="63">
        <v>2751293249.3542781</v>
      </c>
      <c r="O43" s="64">
        <v>2784472429.3979039</v>
      </c>
      <c r="P43" s="64">
        <v>3081062794.8707986</v>
      </c>
      <c r="Q43" s="6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4">
        <v>5201745255</v>
      </c>
      <c r="AY43" s="4">
        <v>5211704838.2448301</v>
      </c>
      <c r="AZ43" s="4">
        <v>5953449152.5103397</v>
      </c>
      <c r="BA43" s="4">
        <v>5734425939.7298698</v>
      </c>
      <c r="BB43" s="4">
        <v>5490307419.2511101</v>
      </c>
    </row>
    <row r="44" spans="1:54" x14ac:dyDescent="0.25">
      <c r="A44" s="8" t="s">
        <v>88</v>
      </c>
      <c r="B44" s="31" t="s">
        <v>89</v>
      </c>
      <c r="C44" s="62">
        <v>184020336.96071446</v>
      </c>
      <c r="D44" s="63">
        <v>187664227.02388525</v>
      </c>
      <c r="E44" s="63">
        <v>182106171.69372508</v>
      </c>
      <c r="F44" s="63">
        <v>182093604.82931218</v>
      </c>
      <c r="G44" s="63">
        <v>187417322.29288223</v>
      </c>
      <c r="H44" s="63">
        <v>231602612.72050813</v>
      </c>
      <c r="I44" s="63">
        <v>172492427.77323595</v>
      </c>
      <c r="J44" s="63">
        <v>181676983.5958046</v>
      </c>
      <c r="K44" s="63">
        <v>208852628.96195516</v>
      </c>
      <c r="L44" s="63">
        <v>206653887.06809279</v>
      </c>
      <c r="M44" s="63">
        <v>203330681.99464953</v>
      </c>
      <c r="N44" s="63">
        <v>208823910.73255703</v>
      </c>
      <c r="O44" s="64">
        <v>236593327.39868569</v>
      </c>
      <c r="P44" s="64">
        <v>257874147.1889708</v>
      </c>
      <c r="Q44" s="6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4">
        <v>354933554</v>
      </c>
      <c r="AY44" s="4">
        <v>355109970.94999999</v>
      </c>
      <c r="AZ44" s="4">
        <v>485857248.966667</v>
      </c>
      <c r="BA44" s="4">
        <v>431292359.5</v>
      </c>
      <c r="BB44" s="4">
        <v>409696721.36666697</v>
      </c>
    </row>
    <row r="45" spans="1:54" x14ac:dyDescent="0.25">
      <c r="A45" s="8" t="s">
        <v>90</v>
      </c>
      <c r="B45" s="31" t="s">
        <v>91</v>
      </c>
      <c r="C45" s="62">
        <v>257573237.13906199</v>
      </c>
      <c r="D45" s="63">
        <v>273113931.98667735</v>
      </c>
      <c r="E45" s="63">
        <v>254608885.88416842</v>
      </c>
      <c r="F45" s="63">
        <v>267356424.08810344</v>
      </c>
      <c r="G45" s="63">
        <v>257221612.81479362</v>
      </c>
      <c r="H45" s="63">
        <v>277883589.85114032</v>
      </c>
      <c r="I45" s="63">
        <v>259246896.32296869</v>
      </c>
      <c r="J45" s="63">
        <v>257639733.76156536</v>
      </c>
      <c r="K45" s="63">
        <v>275493198.40438807</v>
      </c>
      <c r="L45" s="63">
        <v>286713715.56531608</v>
      </c>
      <c r="M45" s="63">
        <v>277445903.22118795</v>
      </c>
      <c r="N45" s="63">
        <v>279531370.61552393</v>
      </c>
      <c r="O45" s="64">
        <v>292155536.26653689</v>
      </c>
      <c r="P45" s="64">
        <v>315193593.04783154</v>
      </c>
      <c r="Q45" s="6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4">
        <v>379053174</v>
      </c>
      <c r="AY45" s="4">
        <v>344383585.42222202</v>
      </c>
      <c r="AZ45" s="4">
        <v>342600136.533333</v>
      </c>
      <c r="BA45" s="4">
        <v>403878701.94285703</v>
      </c>
      <c r="BB45" s="4">
        <v>389524084.61587298</v>
      </c>
    </row>
    <row r="46" spans="1:54" x14ac:dyDescent="0.25">
      <c r="A46" s="39" t="s">
        <v>92</v>
      </c>
      <c r="B46" s="33" t="s">
        <v>93</v>
      </c>
      <c r="C46" s="67">
        <f t="shared" ref="C46:AX46" si="17">SUM(C47:C53)</f>
        <v>1164434840.3993082</v>
      </c>
      <c r="D46" s="68">
        <f t="shared" si="17"/>
        <v>1394087783.0762942</v>
      </c>
      <c r="E46" s="68">
        <f t="shared" si="17"/>
        <v>1252663744.197386</v>
      </c>
      <c r="F46" s="68">
        <f t="shared" si="17"/>
        <v>1304531422.8520927</v>
      </c>
      <c r="G46" s="68">
        <f t="shared" si="17"/>
        <v>1341203419.2459295</v>
      </c>
      <c r="H46" s="68">
        <f t="shared" si="17"/>
        <v>1612510872.2795868</v>
      </c>
      <c r="I46" s="68">
        <f t="shared" si="17"/>
        <v>1447143150.071779</v>
      </c>
      <c r="J46" s="68">
        <f t="shared" si="17"/>
        <v>1708787981.7920249</v>
      </c>
      <c r="K46" s="68">
        <f t="shared" si="17"/>
        <v>1675768672.9058588</v>
      </c>
      <c r="L46" s="68">
        <f t="shared" si="17"/>
        <v>2097895425.7386775</v>
      </c>
      <c r="M46" s="68">
        <f t="shared" si="17"/>
        <v>1809197557.6999736</v>
      </c>
      <c r="N46" s="68">
        <f t="shared" si="17"/>
        <v>1788676091.8954318</v>
      </c>
      <c r="O46" s="68">
        <f t="shared" si="17"/>
        <v>1793054396.9049602</v>
      </c>
      <c r="P46" s="68">
        <f t="shared" si="17"/>
        <v>2094189668.117692</v>
      </c>
      <c r="Q46" s="68">
        <f t="shared" si="17"/>
        <v>1860593339.1394281</v>
      </c>
      <c r="R46" s="7">
        <f t="shared" si="17"/>
        <v>1966499261.7478833</v>
      </c>
      <c r="S46" s="7">
        <f t="shared" si="17"/>
        <v>2107273179.9834876</v>
      </c>
      <c r="T46" s="7">
        <f t="shared" si="17"/>
        <v>2354658560.7349977</v>
      </c>
      <c r="U46" s="7">
        <f t="shared" si="17"/>
        <v>2119998377.3891289</v>
      </c>
      <c r="V46" s="7">
        <f t="shared" si="17"/>
        <v>2114134129.7175229</v>
      </c>
      <c r="W46" s="7">
        <f t="shared" si="17"/>
        <v>2063187530.1754308</v>
      </c>
      <c r="X46" s="7">
        <f t="shared" si="17"/>
        <v>2394560877.5025988</v>
      </c>
      <c r="Y46" s="7">
        <f t="shared" si="17"/>
        <v>2169137909.3334961</v>
      </c>
      <c r="Z46" s="7">
        <f t="shared" si="17"/>
        <v>2285316652.7652235</v>
      </c>
      <c r="AA46" s="7">
        <f t="shared" si="17"/>
        <v>2360211440.6413298</v>
      </c>
      <c r="AB46" s="7">
        <f t="shared" si="17"/>
        <v>2655342660.5648017</v>
      </c>
      <c r="AC46" s="7">
        <f t="shared" si="17"/>
        <v>2362281871.5496187</v>
      </c>
      <c r="AD46" s="7">
        <f t="shared" si="17"/>
        <v>2501690670.3642707</v>
      </c>
      <c r="AE46" s="7">
        <f t="shared" si="17"/>
        <v>2540355216.8611679</v>
      </c>
      <c r="AF46" s="7">
        <f t="shared" si="17"/>
        <v>2811670076.1238489</v>
      </c>
      <c r="AG46" s="7">
        <f t="shared" si="17"/>
        <v>2219672781.8854976</v>
      </c>
      <c r="AH46" s="14">
        <f t="shared" si="17"/>
        <v>1977715432.7006183</v>
      </c>
      <c r="AI46" s="14">
        <f t="shared" si="17"/>
        <v>1993221834.612011</v>
      </c>
      <c r="AJ46" s="14">
        <f t="shared" si="17"/>
        <v>2236697252.4025679</v>
      </c>
      <c r="AK46" s="14">
        <f t="shared" si="17"/>
        <v>1979009485.2612584</v>
      </c>
      <c r="AL46" s="14">
        <f t="shared" si="17"/>
        <v>2432147237</v>
      </c>
      <c r="AM46" s="14">
        <f t="shared" si="17"/>
        <v>2587317149</v>
      </c>
      <c r="AN46" s="14">
        <f t="shared" si="17"/>
        <v>3313051280</v>
      </c>
      <c r="AO46" s="14">
        <f t="shared" si="17"/>
        <v>2935089951</v>
      </c>
      <c r="AP46" s="14">
        <f t="shared" si="17"/>
        <v>3026249406</v>
      </c>
      <c r="AQ46" s="14">
        <f t="shared" si="17"/>
        <v>3051589518</v>
      </c>
      <c r="AR46" s="14">
        <f t="shared" si="17"/>
        <v>3433034824</v>
      </c>
      <c r="AS46" s="14">
        <f t="shared" si="17"/>
        <v>3252455824</v>
      </c>
      <c r="AT46" s="14">
        <f t="shared" si="17"/>
        <v>2254587868</v>
      </c>
      <c r="AU46" s="14">
        <f t="shared" si="17"/>
        <v>3058614147</v>
      </c>
      <c r="AV46" s="14">
        <f t="shared" si="17"/>
        <v>3566121812</v>
      </c>
      <c r="AW46" s="14">
        <f t="shared" si="17"/>
        <v>3509322220</v>
      </c>
      <c r="AX46" s="14">
        <f t="shared" si="17"/>
        <v>3812401818</v>
      </c>
      <c r="AY46" s="14">
        <v>3591110321.7280912</v>
      </c>
      <c r="AZ46" s="14">
        <v>3900597420.6365471</v>
      </c>
      <c r="BA46" s="14">
        <v>3792520945.6384239</v>
      </c>
      <c r="BB46" s="14">
        <v>3599719788.0582571</v>
      </c>
    </row>
    <row r="47" spans="1:54" x14ac:dyDescent="0.25">
      <c r="A47" s="8" t="s">
        <v>94</v>
      </c>
      <c r="B47" s="31" t="s">
        <v>95</v>
      </c>
      <c r="C47" s="62">
        <v>250622030.8285507</v>
      </c>
      <c r="D47" s="63">
        <v>349453808.04225302</v>
      </c>
      <c r="E47" s="63">
        <v>331753930.62113971</v>
      </c>
      <c r="F47" s="63">
        <v>362045235.21652812</v>
      </c>
      <c r="G47" s="63">
        <v>410750224.10032153</v>
      </c>
      <c r="H47" s="63">
        <v>515589450.55514508</v>
      </c>
      <c r="I47" s="63">
        <v>491095459.60690522</v>
      </c>
      <c r="J47" s="63">
        <v>598022661.98791122</v>
      </c>
      <c r="K47" s="63">
        <v>565474415.68027639</v>
      </c>
      <c r="L47" s="63">
        <v>805679542.95774329</v>
      </c>
      <c r="M47" s="63">
        <v>675292274.30823088</v>
      </c>
      <c r="N47" s="63">
        <v>557911002.97743177</v>
      </c>
      <c r="O47" s="64">
        <v>555297975.34596503</v>
      </c>
      <c r="P47" s="64">
        <v>631216325.04512477</v>
      </c>
      <c r="Q47" s="6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4">
        <v>2152102339</v>
      </c>
      <c r="AY47" s="4">
        <v>1907457943.1071401</v>
      </c>
      <c r="AZ47" s="4">
        <v>1887889227.9463201</v>
      </c>
      <c r="BA47" s="4">
        <v>1889890614.3020799</v>
      </c>
      <c r="BB47" s="4">
        <v>1842044811.50862</v>
      </c>
    </row>
    <row r="48" spans="1:54" x14ac:dyDescent="0.25">
      <c r="A48" s="8" t="s">
        <v>96</v>
      </c>
      <c r="B48" s="31" t="s">
        <v>97</v>
      </c>
      <c r="C48" s="62">
        <v>234163231.78639662</v>
      </c>
      <c r="D48" s="63">
        <v>254451233.50712883</v>
      </c>
      <c r="E48" s="63">
        <v>204979405.56621554</v>
      </c>
      <c r="F48" s="63">
        <v>205638412.14734867</v>
      </c>
      <c r="G48" s="63">
        <v>194499488.858165</v>
      </c>
      <c r="H48" s="63">
        <v>225777030.65738147</v>
      </c>
      <c r="I48" s="63">
        <v>170388760.82533276</v>
      </c>
      <c r="J48" s="63">
        <v>277432955.22484803</v>
      </c>
      <c r="K48" s="63">
        <v>263361199.56950706</v>
      </c>
      <c r="L48" s="63">
        <v>275324587.74432188</v>
      </c>
      <c r="M48" s="63">
        <v>240979993.80419654</v>
      </c>
      <c r="N48" s="63">
        <v>288629212.2278282</v>
      </c>
      <c r="O48" s="64">
        <v>285346422.2097519</v>
      </c>
      <c r="P48" s="64">
        <v>277728872.30119294</v>
      </c>
      <c r="Q48" s="6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4">
        <v>410656615</v>
      </c>
      <c r="AY48" s="4">
        <v>411297849.814327</v>
      </c>
      <c r="AZ48" s="4">
        <v>506110272.07163697</v>
      </c>
      <c r="BA48" s="4">
        <v>456451997.04127002</v>
      </c>
      <c r="BB48" s="4">
        <v>445983266.85317498</v>
      </c>
    </row>
    <row r="49" spans="1:54" x14ac:dyDescent="0.25">
      <c r="A49" s="8" t="s">
        <v>98</v>
      </c>
      <c r="B49" s="31" t="s">
        <v>99</v>
      </c>
      <c r="C49" s="62">
        <v>178120693.09599137</v>
      </c>
      <c r="D49" s="63">
        <v>200393410.15659857</v>
      </c>
      <c r="E49" s="63">
        <v>188609841.58772624</v>
      </c>
      <c r="F49" s="63">
        <v>187052806.87553304</v>
      </c>
      <c r="G49" s="63">
        <v>186059401.66067693</v>
      </c>
      <c r="H49" s="63">
        <v>209417613.38190475</v>
      </c>
      <c r="I49" s="63">
        <v>204180796.71629182</v>
      </c>
      <c r="J49" s="63">
        <v>201634277.15526</v>
      </c>
      <c r="K49" s="63">
        <v>200257775.76184952</v>
      </c>
      <c r="L49" s="63">
        <v>247432510.21865004</v>
      </c>
      <c r="M49" s="63">
        <v>225566676.22576144</v>
      </c>
      <c r="N49" s="63">
        <v>231450243.92042753</v>
      </c>
      <c r="O49" s="64">
        <v>233270100.21904597</v>
      </c>
      <c r="P49" s="64">
        <v>266008893.79392305</v>
      </c>
      <c r="Q49" s="6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4">
        <v>304646683</v>
      </c>
      <c r="AY49" s="4">
        <v>297584409.40277803</v>
      </c>
      <c r="AZ49" s="4">
        <v>330869219.875</v>
      </c>
      <c r="BA49" s="4">
        <v>341779340.64999998</v>
      </c>
      <c r="BB49" s="4">
        <v>285911960.98611099</v>
      </c>
    </row>
    <row r="50" spans="1:54" x14ac:dyDescent="0.25">
      <c r="A50" s="8" t="s">
        <v>100</v>
      </c>
      <c r="B50" s="31" t="s">
        <v>101</v>
      </c>
      <c r="C50" s="62">
        <v>95487801.280730098</v>
      </c>
      <c r="D50" s="63">
        <v>114524527.72578046</v>
      </c>
      <c r="E50" s="63">
        <v>102299050.53173749</v>
      </c>
      <c r="F50" s="63">
        <v>108260504.96423955</v>
      </c>
      <c r="G50" s="63">
        <v>111626293.44717678</v>
      </c>
      <c r="H50" s="63">
        <v>125270227.7998286</v>
      </c>
      <c r="I50" s="63">
        <v>115607808.1274008</v>
      </c>
      <c r="J50" s="63">
        <v>116043913.9277548</v>
      </c>
      <c r="K50" s="63">
        <v>122262306.94450669</v>
      </c>
      <c r="L50" s="63">
        <v>143069056.75939095</v>
      </c>
      <c r="M50" s="63">
        <v>124891536.45394224</v>
      </c>
      <c r="N50" s="63">
        <v>132573577.21064891</v>
      </c>
      <c r="O50" s="64">
        <v>132324183.09844632</v>
      </c>
      <c r="P50" s="64">
        <v>154680732.0442228</v>
      </c>
      <c r="Q50" s="6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55"/>
      <c r="AI50" s="55"/>
      <c r="AJ50" s="55"/>
      <c r="AK50" s="55"/>
      <c r="AL50" s="69"/>
      <c r="AM50" s="69"/>
      <c r="AN50" s="69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</row>
    <row r="51" spans="1:54" ht="25.5" x14ac:dyDescent="0.25">
      <c r="A51" s="8" t="s">
        <v>269</v>
      </c>
      <c r="B51" s="31" t="s">
        <v>270</v>
      </c>
      <c r="C51" s="70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2"/>
      <c r="P51" s="72"/>
      <c r="Q51" s="72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4">
        <v>340057534</v>
      </c>
      <c r="AY51" s="4">
        <v>338884386.83333302</v>
      </c>
      <c r="AZ51" s="4">
        <v>411802656.16666698</v>
      </c>
      <c r="BA51" s="4">
        <v>367715523.49122798</v>
      </c>
      <c r="BB51" s="4">
        <v>342724369.390351</v>
      </c>
    </row>
    <row r="52" spans="1:54" x14ac:dyDescent="0.25">
      <c r="A52" s="8" t="s">
        <v>102</v>
      </c>
      <c r="B52" s="31" t="s">
        <v>103</v>
      </c>
      <c r="C52" s="62">
        <v>81090539.90987578</v>
      </c>
      <c r="D52" s="63">
        <v>94884959.774465725</v>
      </c>
      <c r="E52" s="63">
        <v>74000794.590358451</v>
      </c>
      <c r="F52" s="63">
        <v>75841907.991567999</v>
      </c>
      <c r="G52" s="63">
        <v>78738049.600275367</v>
      </c>
      <c r="H52" s="63">
        <v>90627109.759279132</v>
      </c>
      <c r="I52" s="63">
        <v>69656766.843748033</v>
      </c>
      <c r="J52" s="63">
        <v>79464726.285474777</v>
      </c>
      <c r="K52" s="63">
        <v>82761682.738907576</v>
      </c>
      <c r="L52" s="63">
        <v>102191847.30238025</v>
      </c>
      <c r="M52" s="63">
        <v>77279391.645013079</v>
      </c>
      <c r="N52" s="63">
        <v>82741850.320870787</v>
      </c>
      <c r="O52" s="64">
        <v>90025403.134162962</v>
      </c>
      <c r="P52" s="64">
        <v>107723530.31474423</v>
      </c>
      <c r="Q52" s="6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</row>
    <row r="53" spans="1:54" x14ac:dyDescent="0.25">
      <c r="A53" s="8" t="s">
        <v>268</v>
      </c>
      <c r="B53" s="31" t="s">
        <v>104</v>
      </c>
      <c r="C53" s="62">
        <v>324950543.49776351</v>
      </c>
      <c r="D53" s="63">
        <v>380379843.87006754</v>
      </c>
      <c r="E53" s="63">
        <v>351020721.30020851</v>
      </c>
      <c r="F53" s="63">
        <v>365692555.65687519</v>
      </c>
      <c r="G53" s="63">
        <v>359529961.5793137</v>
      </c>
      <c r="H53" s="63">
        <v>445829440.12604755</v>
      </c>
      <c r="I53" s="63">
        <v>396213557.95210057</v>
      </c>
      <c r="J53" s="63">
        <v>436189447.21077585</v>
      </c>
      <c r="K53" s="63">
        <v>441651292.21081132</v>
      </c>
      <c r="L53" s="63">
        <v>524197880.75619113</v>
      </c>
      <c r="M53" s="63">
        <v>465187685.2628293</v>
      </c>
      <c r="N53" s="63">
        <v>495370205.23822427</v>
      </c>
      <c r="O53" s="64">
        <v>496790312.89758807</v>
      </c>
      <c r="P53" s="64">
        <v>656831314.6184839</v>
      </c>
      <c r="Q53" s="6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4">
        <v>604938647</v>
      </c>
      <c r="AY53" s="4">
        <v>635885732.57051301</v>
      </c>
      <c r="AZ53" s="4">
        <v>763926044.57692301</v>
      </c>
      <c r="BA53" s="4">
        <v>736683470.15384603</v>
      </c>
      <c r="BB53" s="4">
        <v>683055379.32000005</v>
      </c>
    </row>
    <row r="54" spans="1:54" ht="34.5" x14ac:dyDescent="0.25">
      <c r="A54" s="39" t="s">
        <v>105</v>
      </c>
      <c r="B54" s="33" t="s">
        <v>106</v>
      </c>
      <c r="C54" s="67">
        <f t="shared" ref="C54:Q54" si="18">SUM(C55:C58)</f>
        <v>679038230.27532589</v>
      </c>
      <c r="D54" s="68">
        <f t="shared" si="18"/>
        <v>768689138.45846975</v>
      </c>
      <c r="E54" s="68">
        <f t="shared" si="18"/>
        <v>702698380.0823946</v>
      </c>
      <c r="F54" s="68">
        <f t="shared" si="18"/>
        <v>703490311.28964972</v>
      </c>
      <c r="G54" s="68">
        <f t="shared" si="18"/>
        <v>757264027.3978852</v>
      </c>
      <c r="H54" s="68">
        <f t="shared" si="18"/>
        <v>851414807.61223304</v>
      </c>
      <c r="I54" s="68">
        <f t="shared" si="18"/>
        <v>744352212.84379911</v>
      </c>
      <c r="J54" s="68">
        <f t="shared" si="18"/>
        <v>758551705.00117123</v>
      </c>
      <c r="K54" s="68">
        <f t="shared" si="18"/>
        <v>800510386.84012353</v>
      </c>
      <c r="L54" s="68">
        <f t="shared" si="18"/>
        <v>903882080.15801525</v>
      </c>
      <c r="M54" s="68">
        <f t="shared" si="18"/>
        <v>846739090.67484367</v>
      </c>
      <c r="N54" s="68">
        <f t="shared" si="18"/>
        <v>852276917.23352337</v>
      </c>
      <c r="O54" s="68">
        <f t="shared" si="18"/>
        <v>908616590.22708058</v>
      </c>
      <c r="P54" s="68">
        <f t="shared" si="18"/>
        <v>1071937038.8824339</v>
      </c>
      <c r="Q54" s="68">
        <f t="shared" si="18"/>
        <v>927935846.06527245</v>
      </c>
      <c r="R54" s="7">
        <f>SUM(R55:R58)</f>
        <v>946157048.51355779</v>
      </c>
      <c r="S54" s="7">
        <f t="shared" ref="S54:AX54" si="19">SUM(S55:S58)</f>
        <v>974719371.56953502</v>
      </c>
      <c r="T54" s="7">
        <f t="shared" si="19"/>
        <v>1118969189.901125</v>
      </c>
      <c r="U54" s="7">
        <f t="shared" si="19"/>
        <v>1040219428.4531486</v>
      </c>
      <c r="V54" s="7">
        <f t="shared" si="19"/>
        <v>1057943346.9941078</v>
      </c>
      <c r="W54" s="7">
        <f t="shared" si="19"/>
        <v>1079259166.04129</v>
      </c>
      <c r="X54" s="7">
        <f t="shared" si="19"/>
        <v>1225365626.0989449</v>
      </c>
      <c r="Y54" s="7">
        <f t="shared" si="19"/>
        <v>1110319349.2188079</v>
      </c>
      <c r="Z54" s="7">
        <f t="shared" si="19"/>
        <v>1106022508.7813125</v>
      </c>
      <c r="AA54" s="7">
        <f t="shared" si="19"/>
        <v>1175796344.285661</v>
      </c>
      <c r="AB54" s="7">
        <f t="shared" si="19"/>
        <v>1493186950.3565745</v>
      </c>
      <c r="AC54" s="7">
        <f t="shared" si="19"/>
        <v>1286370481.690835</v>
      </c>
      <c r="AD54" s="7">
        <f t="shared" si="19"/>
        <v>1344070648.8424034</v>
      </c>
      <c r="AE54" s="7">
        <f t="shared" si="19"/>
        <v>1226379296.3675914</v>
      </c>
      <c r="AF54" s="7">
        <f t="shared" si="19"/>
        <v>1510824056.8975697</v>
      </c>
      <c r="AG54" s="7">
        <f t="shared" si="19"/>
        <v>1458226062.4945548</v>
      </c>
      <c r="AH54" s="7">
        <f t="shared" si="19"/>
        <v>1394919196.4665728</v>
      </c>
      <c r="AI54" s="7">
        <f t="shared" si="19"/>
        <v>1441270888.9210906</v>
      </c>
      <c r="AJ54" s="7">
        <f t="shared" si="19"/>
        <v>1624894231.651881</v>
      </c>
      <c r="AK54" s="7">
        <f t="shared" si="19"/>
        <v>1520247378.3266187</v>
      </c>
      <c r="AL54" s="7">
        <f t="shared" si="19"/>
        <v>1574736756</v>
      </c>
      <c r="AM54" s="7">
        <f t="shared" si="19"/>
        <v>1560382635</v>
      </c>
      <c r="AN54" s="7">
        <f t="shared" si="19"/>
        <v>1765309001</v>
      </c>
      <c r="AO54" s="7">
        <f t="shared" si="19"/>
        <v>1694430225</v>
      </c>
      <c r="AP54" s="7">
        <f t="shared" si="19"/>
        <v>1708091696</v>
      </c>
      <c r="AQ54" s="7">
        <f t="shared" si="19"/>
        <v>1705094930</v>
      </c>
      <c r="AR54" s="7">
        <f t="shared" si="19"/>
        <v>1859659905</v>
      </c>
      <c r="AS54" s="7">
        <f t="shared" si="19"/>
        <v>1769590355</v>
      </c>
      <c r="AT54" s="7">
        <f t="shared" si="19"/>
        <v>1537140685</v>
      </c>
      <c r="AU54" s="7">
        <f t="shared" si="19"/>
        <v>1599395902</v>
      </c>
      <c r="AV54" s="7">
        <f t="shared" si="19"/>
        <v>1783577932</v>
      </c>
      <c r="AW54" s="7">
        <f t="shared" si="19"/>
        <v>1832433447</v>
      </c>
      <c r="AX54" s="7">
        <f t="shared" si="19"/>
        <v>1788472707</v>
      </c>
      <c r="AY54" s="7">
        <v>1748896949.224545</v>
      </c>
      <c r="AZ54" s="7">
        <v>1869678779.565043</v>
      </c>
      <c r="BA54" s="7">
        <v>1757901338.747607</v>
      </c>
      <c r="BB54" s="7">
        <v>1799014302.8063679</v>
      </c>
    </row>
    <row r="55" spans="1:54" ht="25.5" x14ac:dyDescent="0.25">
      <c r="A55" s="8" t="s">
        <v>107</v>
      </c>
      <c r="B55" s="31" t="s">
        <v>108</v>
      </c>
      <c r="C55" s="62">
        <v>193540545.17871076</v>
      </c>
      <c r="D55" s="63">
        <v>215910405.95328188</v>
      </c>
      <c r="E55" s="63">
        <v>184395906.93567565</v>
      </c>
      <c r="F55" s="63">
        <v>186546396.22480577</v>
      </c>
      <c r="G55" s="63">
        <v>190693736.23748407</v>
      </c>
      <c r="H55" s="63">
        <v>212013400.23547918</v>
      </c>
      <c r="I55" s="63">
        <v>185485355.39229017</v>
      </c>
      <c r="J55" s="63">
        <v>186408233.74877971</v>
      </c>
      <c r="K55" s="63">
        <v>197438253.5127683</v>
      </c>
      <c r="L55" s="63">
        <v>223227995.34750652</v>
      </c>
      <c r="M55" s="63">
        <v>189552987.785941</v>
      </c>
      <c r="N55" s="63">
        <v>207684817.01923087</v>
      </c>
      <c r="O55" s="64">
        <v>218519482.30651143</v>
      </c>
      <c r="P55" s="64">
        <v>258704478.84998271</v>
      </c>
      <c r="Q55" s="6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4">
        <v>323933375</v>
      </c>
      <c r="AY55" s="4">
        <v>317826591.40371501</v>
      </c>
      <c r="AZ55" s="4">
        <v>337800478.26731998</v>
      </c>
      <c r="BA55" s="4">
        <v>305465227.38954198</v>
      </c>
      <c r="BB55" s="4">
        <v>310755566.51960802</v>
      </c>
    </row>
    <row r="56" spans="1:54" ht="25.5" x14ac:dyDescent="0.25">
      <c r="A56" s="8" t="s">
        <v>109</v>
      </c>
      <c r="B56" s="31" t="s">
        <v>110</v>
      </c>
      <c r="C56" s="62">
        <v>66392656.194911838</v>
      </c>
      <c r="D56" s="63">
        <v>71967461.940964386</v>
      </c>
      <c r="E56" s="63">
        <v>60469802.311680235</v>
      </c>
      <c r="F56" s="63">
        <v>55472331.489757046</v>
      </c>
      <c r="G56" s="63">
        <v>64238806.094497569</v>
      </c>
      <c r="H56" s="63">
        <v>76450849.710607246</v>
      </c>
      <c r="I56" s="63">
        <v>61581545.846484788</v>
      </c>
      <c r="J56" s="63">
        <v>63550887.856576227</v>
      </c>
      <c r="K56" s="63">
        <v>66677138.489954703</v>
      </c>
      <c r="L56" s="63">
        <v>85675907.607635483</v>
      </c>
      <c r="M56" s="63">
        <v>61448455.032571383</v>
      </c>
      <c r="N56" s="63">
        <v>62436964.166904755</v>
      </c>
      <c r="O56" s="64">
        <v>71778587.92624779</v>
      </c>
      <c r="P56" s="64">
        <v>74804206.650554627</v>
      </c>
      <c r="Q56" s="6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4">
        <v>200257126</v>
      </c>
      <c r="AY56" s="4">
        <v>204630130.27500001</v>
      </c>
      <c r="AZ56" s="4">
        <v>223844750.19999999</v>
      </c>
      <c r="BA56" s="4">
        <v>229334321.59999999</v>
      </c>
      <c r="BB56" s="4">
        <v>224724177.59999999</v>
      </c>
    </row>
    <row r="57" spans="1:54" ht="38.25" x14ac:dyDescent="0.25">
      <c r="A57" s="8" t="s">
        <v>111</v>
      </c>
      <c r="B57" s="31" t="s">
        <v>112</v>
      </c>
      <c r="C57" s="62">
        <v>336125173.83780479</v>
      </c>
      <c r="D57" s="63">
        <v>382848020.17865741</v>
      </c>
      <c r="E57" s="63">
        <v>368884014.2191906</v>
      </c>
      <c r="F57" s="63">
        <v>372589382.002397</v>
      </c>
      <c r="G57" s="63">
        <v>414098687.52762556</v>
      </c>
      <c r="H57" s="63">
        <v>465884186.13876277</v>
      </c>
      <c r="I57" s="63">
        <v>406116609.18053144</v>
      </c>
      <c r="J57" s="63">
        <v>418386517.51898748</v>
      </c>
      <c r="K57" s="63">
        <v>445456159.12238175</v>
      </c>
      <c r="L57" s="63">
        <v>492664197.73893398</v>
      </c>
      <c r="M57" s="63">
        <v>485618372.99014062</v>
      </c>
      <c r="N57" s="63">
        <v>473048593.53672123</v>
      </c>
      <c r="O57" s="64">
        <v>499070543.54732656</v>
      </c>
      <c r="P57" s="64">
        <v>610170441.01584351</v>
      </c>
      <c r="Q57" s="6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4">
        <v>1064826602</v>
      </c>
      <c r="AY57" s="4">
        <v>1033431967.29583</v>
      </c>
      <c r="AZ57" s="4">
        <v>1116603972.097723</v>
      </c>
      <c r="BA57" s="4">
        <v>1028063526.258065</v>
      </c>
      <c r="BB57" s="4">
        <v>1047877926.6867599</v>
      </c>
    </row>
    <row r="58" spans="1:54" x14ac:dyDescent="0.25">
      <c r="A58" s="8" t="s">
        <v>113</v>
      </c>
      <c r="B58" s="31" t="s">
        <v>114</v>
      </c>
      <c r="C58" s="62">
        <v>82979855.063898414</v>
      </c>
      <c r="D58" s="63">
        <v>97963250.385566115</v>
      </c>
      <c r="E58" s="63">
        <v>88948656.615848124</v>
      </c>
      <c r="F58" s="63">
        <v>88882201.572689876</v>
      </c>
      <c r="G58" s="63">
        <v>88232797.538278013</v>
      </c>
      <c r="H58" s="63">
        <v>97066371.527383968</v>
      </c>
      <c r="I58" s="63">
        <v>91168702.424492747</v>
      </c>
      <c r="J58" s="63">
        <v>90206065.876827806</v>
      </c>
      <c r="K58" s="63">
        <v>90938835.715018719</v>
      </c>
      <c r="L58" s="63">
        <v>102313979.46393919</v>
      </c>
      <c r="M58" s="63">
        <v>110119274.8661907</v>
      </c>
      <c r="N58" s="63">
        <v>109106542.5106665</v>
      </c>
      <c r="O58" s="64">
        <v>119247976.44699475</v>
      </c>
      <c r="P58" s="64">
        <v>128257912.36605309</v>
      </c>
      <c r="Q58" s="6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4">
        <v>199455604</v>
      </c>
      <c r="AY58" s="4">
        <v>193008260.25</v>
      </c>
      <c r="AZ58" s="4">
        <v>191429579</v>
      </c>
      <c r="BA58" s="4">
        <v>195038263.5</v>
      </c>
      <c r="BB58" s="4">
        <v>215656632</v>
      </c>
    </row>
    <row r="59" spans="1:54" x14ac:dyDescent="0.25">
      <c r="A59" s="39" t="s">
        <v>115</v>
      </c>
      <c r="B59" s="34" t="s">
        <v>116</v>
      </c>
      <c r="C59" s="67">
        <f t="shared" ref="C59:Q59" si="20">SUM(C60:C65)</f>
        <v>3411589217.5285664</v>
      </c>
      <c r="D59" s="68">
        <f t="shared" si="20"/>
        <v>4038196624.898313</v>
      </c>
      <c r="E59" s="68">
        <f t="shared" si="20"/>
        <v>3572949298.4724197</v>
      </c>
      <c r="F59" s="68">
        <f t="shared" si="20"/>
        <v>3690690464.9073668</v>
      </c>
      <c r="G59" s="68">
        <f t="shared" si="20"/>
        <v>3647887074.3183703</v>
      </c>
      <c r="H59" s="68">
        <f t="shared" si="20"/>
        <v>4480332949.1426954</v>
      </c>
      <c r="I59" s="68">
        <f t="shared" si="20"/>
        <v>3957302306.8721256</v>
      </c>
      <c r="J59" s="68">
        <f t="shared" si="20"/>
        <v>4111957830.3358226</v>
      </c>
      <c r="K59" s="68">
        <f t="shared" si="20"/>
        <v>4174334256.9453716</v>
      </c>
      <c r="L59" s="68">
        <f t="shared" si="20"/>
        <v>4955130362.8433867</v>
      </c>
      <c r="M59" s="68">
        <f t="shared" si="20"/>
        <v>4431042067.4708328</v>
      </c>
      <c r="N59" s="68">
        <f t="shared" si="20"/>
        <v>4561347501.1856556</v>
      </c>
      <c r="O59" s="68">
        <f t="shared" si="20"/>
        <v>4573424966.5093031</v>
      </c>
      <c r="P59" s="68">
        <f t="shared" si="20"/>
        <v>5297590582.4296093</v>
      </c>
      <c r="Q59" s="68">
        <f t="shared" si="20"/>
        <v>4828559921.933486</v>
      </c>
      <c r="R59" s="7">
        <f>SUM(R60:R65)</f>
        <v>5001006399.5330095</v>
      </c>
      <c r="S59" s="7">
        <f t="shared" ref="S59:AX59" si="21">SUM(S60:S65)</f>
        <v>4616540811.7013502</v>
      </c>
      <c r="T59" s="7">
        <f t="shared" si="21"/>
        <v>5820251049.7667427</v>
      </c>
      <c r="U59" s="7">
        <f t="shared" si="21"/>
        <v>5040378923.4752216</v>
      </c>
      <c r="V59" s="7">
        <f t="shared" si="21"/>
        <v>5396725868.2257805</v>
      </c>
      <c r="W59" s="7">
        <f t="shared" si="21"/>
        <v>5104155373.7150393</v>
      </c>
      <c r="X59" s="7">
        <f t="shared" si="21"/>
        <v>6409879132.8859997</v>
      </c>
      <c r="Y59" s="7">
        <f t="shared" si="21"/>
        <v>5566499068.2402468</v>
      </c>
      <c r="Z59" s="7">
        <f t="shared" si="21"/>
        <v>5823294105.5618067</v>
      </c>
      <c r="AA59" s="7">
        <f t="shared" si="21"/>
        <v>5817414549.6015549</v>
      </c>
      <c r="AB59" s="7">
        <f t="shared" si="21"/>
        <v>7100774242.4322643</v>
      </c>
      <c r="AC59" s="7">
        <f t="shared" si="21"/>
        <v>6509498647.5154285</v>
      </c>
      <c r="AD59" s="7">
        <f t="shared" si="21"/>
        <v>6700805395.2975864</v>
      </c>
      <c r="AE59" s="7">
        <f t="shared" si="21"/>
        <v>7009984229.1290646</v>
      </c>
      <c r="AF59" s="7">
        <f t="shared" si="21"/>
        <v>8233848775.8728828</v>
      </c>
      <c r="AG59" s="7">
        <f t="shared" si="21"/>
        <v>7162364370.6751375</v>
      </c>
      <c r="AH59" s="14">
        <f t="shared" si="21"/>
        <v>7445816144.7766361</v>
      </c>
      <c r="AI59" s="14">
        <f t="shared" si="21"/>
        <v>7204058017.2551003</v>
      </c>
      <c r="AJ59" s="14">
        <f t="shared" si="21"/>
        <v>8376549334.1761484</v>
      </c>
      <c r="AK59" s="14">
        <f t="shared" si="21"/>
        <v>7215497278.3835154</v>
      </c>
      <c r="AL59" s="14">
        <f t="shared" si="21"/>
        <v>7595790064</v>
      </c>
      <c r="AM59" s="14">
        <f t="shared" si="21"/>
        <v>7516147121</v>
      </c>
      <c r="AN59" s="14">
        <f t="shared" si="21"/>
        <v>8822917429</v>
      </c>
      <c r="AO59" s="14">
        <f t="shared" si="21"/>
        <v>7783090998</v>
      </c>
      <c r="AP59" s="14">
        <f t="shared" si="21"/>
        <v>8120208591</v>
      </c>
      <c r="AQ59" s="14">
        <f t="shared" si="21"/>
        <v>8148290456</v>
      </c>
      <c r="AR59" s="14">
        <f t="shared" si="21"/>
        <v>9204622848</v>
      </c>
      <c r="AS59" s="14">
        <f t="shared" si="21"/>
        <v>7942393185</v>
      </c>
      <c r="AT59" s="14">
        <f t="shared" si="21"/>
        <v>6796081596</v>
      </c>
      <c r="AU59" s="14">
        <f t="shared" si="21"/>
        <v>7877127446</v>
      </c>
      <c r="AV59" s="14">
        <f t="shared" si="21"/>
        <v>9615319709</v>
      </c>
      <c r="AW59" s="14">
        <f t="shared" si="21"/>
        <v>8873397049</v>
      </c>
      <c r="AX59" s="14">
        <f t="shared" si="21"/>
        <v>9147787094</v>
      </c>
      <c r="AY59" s="14">
        <v>8840498060.523241</v>
      </c>
      <c r="AZ59" s="14">
        <v>9930193958.4822235</v>
      </c>
      <c r="BA59" s="14">
        <v>9276830816.7689304</v>
      </c>
      <c r="BB59" s="14">
        <v>9715604203.3726616</v>
      </c>
    </row>
    <row r="60" spans="1:54" x14ac:dyDescent="0.25">
      <c r="A60" s="8" t="s">
        <v>117</v>
      </c>
      <c r="B60" s="31" t="s">
        <v>118</v>
      </c>
      <c r="C60" s="62">
        <v>1204999657.1924739</v>
      </c>
      <c r="D60" s="63">
        <v>1378143401.5609379</v>
      </c>
      <c r="E60" s="63">
        <v>1318249063.6586816</v>
      </c>
      <c r="F60" s="63">
        <v>1291947167.3404214</v>
      </c>
      <c r="G60" s="63">
        <v>1233810801.6937866</v>
      </c>
      <c r="H60" s="63">
        <v>1491026126.8869221</v>
      </c>
      <c r="I60" s="63">
        <v>1468952024.1756568</v>
      </c>
      <c r="J60" s="63">
        <v>1451781793.7436311</v>
      </c>
      <c r="K60" s="63">
        <v>1446723782.816241</v>
      </c>
      <c r="L60" s="63">
        <v>1749279693.0542121</v>
      </c>
      <c r="M60" s="63">
        <v>1638760935.7988503</v>
      </c>
      <c r="N60" s="63">
        <v>1692426069.5035946</v>
      </c>
      <c r="O60" s="64">
        <v>1625907963.3860142</v>
      </c>
      <c r="P60" s="64">
        <v>1921611518.3620274</v>
      </c>
      <c r="Q60" s="6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4">
        <v>3864863837</v>
      </c>
      <c r="AY60" s="4">
        <v>3855657079.2745099</v>
      </c>
      <c r="AZ60" s="4">
        <v>3934248031.2774</v>
      </c>
      <c r="BA60" s="4">
        <v>3692490932.8782902</v>
      </c>
      <c r="BB60" s="4">
        <v>4082081828.0230298</v>
      </c>
    </row>
    <row r="61" spans="1:54" x14ac:dyDescent="0.25">
      <c r="A61" s="8" t="s">
        <v>119</v>
      </c>
      <c r="B61" s="31" t="s">
        <v>120</v>
      </c>
      <c r="C61" s="62">
        <v>244306184.47424963</v>
      </c>
      <c r="D61" s="63">
        <v>291836528.22343636</v>
      </c>
      <c r="E61" s="63">
        <v>276667111.6356914</v>
      </c>
      <c r="F61" s="63">
        <v>274750443.60912079</v>
      </c>
      <c r="G61" s="63">
        <v>285612054.08863634</v>
      </c>
      <c r="H61" s="63">
        <v>350886560.76777661</v>
      </c>
      <c r="I61" s="63">
        <v>280626299.14059603</v>
      </c>
      <c r="J61" s="63">
        <v>309657483.23442537</v>
      </c>
      <c r="K61" s="63">
        <v>322428624.93666995</v>
      </c>
      <c r="L61" s="63">
        <v>380706425.46003461</v>
      </c>
      <c r="M61" s="63">
        <v>368029555.61174518</v>
      </c>
      <c r="N61" s="63">
        <v>376241609.9313302</v>
      </c>
      <c r="O61" s="64">
        <v>394682494.78793299</v>
      </c>
      <c r="P61" s="64">
        <v>462748631.03144717</v>
      </c>
      <c r="Q61" s="6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4">
        <v>639787541</v>
      </c>
      <c r="AY61" s="4">
        <v>648556610.678702</v>
      </c>
      <c r="AZ61" s="4">
        <v>782841701.92798901</v>
      </c>
      <c r="BA61" s="4">
        <v>704249234.09274197</v>
      </c>
      <c r="BB61" s="4">
        <v>697958728.24386406</v>
      </c>
    </row>
    <row r="62" spans="1:54" x14ac:dyDescent="0.25">
      <c r="A62" s="8" t="s">
        <v>121</v>
      </c>
      <c r="B62" s="31" t="s">
        <v>122</v>
      </c>
      <c r="C62" s="62">
        <v>1366368703.7116809</v>
      </c>
      <c r="D62" s="63">
        <v>1736529759.5483046</v>
      </c>
      <c r="E62" s="63">
        <v>1414406391.8514004</v>
      </c>
      <c r="F62" s="63">
        <v>1545769398.3628337</v>
      </c>
      <c r="G62" s="63">
        <v>1496142503.569633</v>
      </c>
      <c r="H62" s="63">
        <v>1969502649.5699863</v>
      </c>
      <c r="I62" s="63">
        <v>1643001550.4562054</v>
      </c>
      <c r="J62" s="63">
        <v>1739224793.9247885</v>
      </c>
      <c r="K62" s="63">
        <v>1787484740.5893619</v>
      </c>
      <c r="L62" s="63">
        <v>2156576673.388298</v>
      </c>
      <c r="M62" s="63">
        <v>1835413865.2702222</v>
      </c>
      <c r="N62" s="63">
        <v>1853192738.4509747</v>
      </c>
      <c r="O62" s="64">
        <v>1883537722.901624</v>
      </c>
      <c r="P62" s="64">
        <v>2204745570.1460609</v>
      </c>
      <c r="Q62" s="6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4">
        <v>3655804304</v>
      </c>
      <c r="AY62" s="4">
        <v>3365973277.53298</v>
      </c>
      <c r="AZ62" s="4">
        <v>4064733612.3733301</v>
      </c>
      <c r="BA62" s="4">
        <v>3800115931.1529398</v>
      </c>
      <c r="BB62" s="4">
        <v>3826741679.0745101</v>
      </c>
    </row>
    <row r="63" spans="1:54" x14ac:dyDescent="0.25">
      <c r="A63" s="8" t="s">
        <v>123</v>
      </c>
      <c r="B63" s="31" t="s">
        <v>124</v>
      </c>
      <c r="C63" s="62">
        <v>157910911.86906609</v>
      </c>
      <c r="D63" s="63">
        <v>174715173.3857992</v>
      </c>
      <c r="E63" s="63">
        <v>147016248.77256459</v>
      </c>
      <c r="F63" s="63">
        <v>134320857.40619844</v>
      </c>
      <c r="G63" s="63">
        <v>173053232.85642684</v>
      </c>
      <c r="H63" s="63">
        <v>151002693.27712905</v>
      </c>
      <c r="I63" s="63">
        <v>118010521.36839864</v>
      </c>
      <c r="J63" s="63">
        <v>147279826.71980247</v>
      </c>
      <c r="K63" s="63">
        <v>126470116.04558843</v>
      </c>
      <c r="L63" s="63">
        <v>159490222.16849199</v>
      </c>
      <c r="M63" s="63">
        <v>127801479.39866494</v>
      </c>
      <c r="N63" s="63">
        <v>137221203.66144297</v>
      </c>
      <c r="O63" s="64">
        <v>163883344.29920921</v>
      </c>
      <c r="P63" s="64">
        <v>158438304.97400147</v>
      </c>
      <c r="Q63" s="6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4">
        <v>253852129</v>
      </c>
      <c r="AY63" s="4">
        <v>259585777.91666701</v>
      </c>
      <c r="AZ63" s="4">
        <v>375569969.41666698</v>
      </c>
      <c r="BA63" s="4">
        <v>317923542.84848499</v>
      </c>
      <c r="BB63" s="4">
        <v>325097671.05050498</v>
      </c>
    </row>
    <row r="64" spans="1:54" x14ac:dyDescent="0.25">
      <c r="A64" s="8" t="s">
        <v>125</v>
      </c>
      <c r="B64" s="31" t="s">
        <v>126</v>
      </c>
      <c r="C64" s="62">
        <v>338224748.4028976</v>
      </c>
      <c r="D64" s="63">
        <v>355299098.71240467</v>
      </c>
      <c r="E64" s="63">
        <v>320506242.81606704</v>
      </c>
      <c r="F64" s="63">
        <v>340111071.73120344</v>
      </c>
      <c r="G64" s="63">
        <v>357421625.46362013</v>
      </c>
      <c r="H64" s="63">
        <v>406869331.50173306</v>
      </c>
      <c r="I64" s="63">
        <v>353932456.20651895</v>
      </c>
      <c r="J64" s="63">
        <v>365466921.49661219</v>
      </c>
      <c r="K64" s="63">
        <v>396009954.17445964</v>
      </c>
      <c r="L64" s="63">
        <v>408023642.88843882</v>
      </c>
      <c r="M64" s="63">
        <v>374771411.79660743</v>
      </c>
      <c r="N64" s="63">
        <v>415525610.65288496</v>
      </c>
      <c r="O64" s="64">
        <v>427292339.25068444</v>
      </c>
      <c r="P64" s="64">
        <v>466881528.4868204</v>
      </c>
      <c r="Q64" s="6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4">
        <v>585469088</v>
      </c>
      <c r="AY64" s="4">
        <v>570805168.63418293</v>
      </c>
      <c r="AZ64" s="4">
        <v>602781202.37254906</v>
      </c>
      <c r="BA64" s="4">
        <v>599657414.58333302</v>
      </c>
      <c r="BB64" s="4">
        <v>622003470.24736905</v>
      </c>
    </row>
    <row r="65" spans="1:54" x14ac:dyDescent="0.25">
      <c r="A65" s="8" t="s">
        <v>127</v>
      </c>
      <c r="B65" s="31" t="s">
        <v>128</v>
      </c>
      <c r="C65" s="62">
        <v>99779011.878197551</v>
      </c>
      <c r="D65" s="63">
        <v>101672663.46743026</v>
      </c>
      <c r="E65" s="63">
        <v>96104239.738014892</v>
      </c>
      <c r="F65" s="63">
        <v>103791526.45758857</v>
      </c>
      <c r="G65" s="63">
        <v>101846856.64626732</v>
      </c>
      <c r="H65" s="63">
        <v>111045587.13914755</v>
      </c>
      <c r="I65" s="63">
        <v>92779455.52474992</v>
      </c>
      <c r="J65" s="63">
        <v>98547011.216563284</v>
      </c>
      <c r="K65" s="63">
        <v>95217038.38305071</v>
      </c>
      <c r="L65" s="63">
        <v>101053705.88390993</v>
      </c>
      <c r="M65" s="63">
        <v>86264819.594743177</v>
      </c>
      <c r="N65" s="63">
        <v>86740268.985427514</v>
      </c>
      <c r="O65" s="64">
        <v>78121101.883839011</v>
      </c>
      <c r="P65" s="64">
        <v>83165029.429251716</v>
      </c>
      <c r="Q65" s="6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4">
        <v>148010195</v>
      </c>
      <c r="AY65" s="4">
        <v>139920146.48620099</v>
      </c>
      <c r="AZ65" s="4">
        <v>170019441.11428601</v>
      </c>
      <c r="BA65" s="4">
        <v>162393761.21314001</v>
      </c>
      <c r="BB65" s="4">
        <v>161720826.73338401</v>
      </c>
    </row>
    <row r="66" spans="1:54" x14ac:dyDescent="0.25">
      <c r="A66" s="39" t="s">
        <v>129</v>
      </c>
      <c r="B66" s="32" t="s">
        <v>130</v>
      </c>
      <c r="C66" s="67">
        <f t="shared" ref="C66:Q66" si="22">C67+C68+C69</f>
        <v>2012857453.2231779</v>
      </c>
      <c r="D66" s="68">
        <f t="shared" si="22"/>
        <v>2346643047.5442328</v>
      </c>
      <c r="E66" s="68">
        <f t="shared" si="22"/>
        <v>2009166973.0444431</v>
      </c>
      <c r="F66" s="68">
        <f t="shared" si="22"/>
        <v>1937372927.3926687</v>
      </c>
      <c r="G66" s="68">
        <f t="shared" si="22"/>
        <v>2029750240.1913986</v>
      </c>
      <c r="H66" s="68">
        <f t="shared" si="22"/>
        <v>2270330505.0494757</v>
      </c>
      <c r="I66" s="68">
        <f t="shared" si="22"/>
        <v>1916652957.1706052</v>
      </c>
      <c r="J66" s="68">
        <f t="shared" si="22"/>
        <v>1904988858.3461719</v>
      </c>
      <c r="K66" s="68">
        <f t="shared" si="22"/>
        <v>1838925025.0568328</v>
      </c>
      <c r="L66" s="68">
        <f t="shared" si="22"/>
        <v>2033027203.4220533</v>
      </c>
      <c r="M66" s="68">
        <f t="shared" si="22"/>
        <v>1689904828.9505982</v>
      </c>
      <c r="N66" s="68">
        <f t="shared" si="22"/>
        <v>1869650764.773766</v>
      </c>
      <c r="O66" s="68">
        <f t="shared" si="22"/>
        <v>1888536373.869405</v>
      </c>
      <c r="P66" s="68">
        <f t="shared" si="22"/>
        <v>2149393911.3138227</v>
      </c>
      <c r="Q66" s="68">
        <f t="shared" si="22"/>
        <v>1603592804.6865497</v>
      </c>
      <c r="R66" s="6">
        <f>SUM(R67:R69)</f>
        <v>1636187227.1975818</v>
      </c>
      <c r="S66" s="6">
        <f t="shared" ref="S66:AX66" si="23">SUM(S67:S69)</f>
        <v>1707195675.7318246</v>
      </c>
      <c r="T66" s="6">
        <f t="shared" si="23"/>
        <v>1930268380.6660485</v>
      </c>
      <c r="U66" s="6">
        <f t="shared" si="23"/>
        <v>1667957343.8286364</v>
      </c>
      <c r="V66" s="6">
        <f t="shared" si="23"/>
        <v>1745931536.6879315</v>
      </c>
      <c r="W66" s="6">
        <f t="shared" si="23"/>
        <v>1770544173.7770064</v>
      </c>
      <c r="X66" s="6">
        <f t="shared" si="23"/>
        <v>2013844475.8727102</v>
      </c>
      <c r="Y66" s="6">
        <f t="shared" si="23"/>
        <v>1804246494.7569716</v>
      </c>
      <c r="Z66" s="6">
        <f t="shared" si="23"/>
        <v>1849896132.0945976</v>
      </c>
      <c r="AA66" s="6">
        <f t="shared" si="23"/>
        <v>1979651293.7267141</v>
      </c>
      <c r="AB66" s="6">
        <f t="shared" si="23"/>
        <v>2260636992.5626912</v>
      </c>
      <c r="AC66" s="6">
        <f t="shared" si="23"/>
        <v>2077010575.5551052</v>
      </c>
      <c r="AD66" s="6">
        <f t="shared" si="23"/>
        <v>2098024805.6366715</v>
      </c>
      <c r="AE66" s="6">
        <f t="shared" si="23"/>
        <v>2231540819.2780576</v>
      </c>
      <c r="AF66" s="6">
        <f t="shared" si="23"/>
        <v>2503665174.4895458</v>
      </c>
      <c r="AG66" s="6">
        <f t="shared" si="23"/>
        <v>2233708015.0782137</v>
      </c>
      <c r="AH66" s="45">
        <f t="shared" si="23"/>
        <v>2292961114.6485877</v>
      </c>
      <c r="AI66" s="45">
        <f t="shared" si="23"/>
        <v>2394586496.1434526</v>
      </c>
      <c r="AJ66" s="45">
        <f t="shared" si="23"/>
        <v>2617456435.0046568</v>
      </c>
      <c r="AK66" s="45">
        <f t="shared" si="23"/>
        <v>2296760097.864121</v>
      </c>
      <c r="AL66" s="45">
        <f t="shared" si="23"/>
        <v>2341290000</v>
      </c>
      <c r="AM66" s="45">
        <f t="shared" si="23"/>
        <v>2378241312</v>
      </c>
      <c r="AN66" s="45">
        <f t="shared" si="23"/>
        <v>2705996093</v>
      </c>
      <c r="AO66" s="45">
        <f t="shared" si="23"/>
        <v>2418157736</v>
      </c>
      <c r="AP66" s="45">
        <f t="shared" si="23"/>
        <v>2503187315</v>
      </c>
      <c r="AQ66" s="45">
        <f t="shared" si="23"/>
        <v>2577274133</v>
      </c>
      <c r="AR66" s="45">
        <f t="shared" si="23"/>
        <v>2836111241</v>
      </c>
      <c r="AS66" s="45">
        <f t="shared" si="23"/>
        <v>2637249622</v>
      </c>
      <c r="AT66" s="45">
        <f t="shared" si="23"/>
        <v>1716752207</v>
      </c>
      <c r="AU66" s="45">
        <f t="shared" si="23"/>
        <v>2235855298</v>
      </c>
      <c r="AV66" s="45">
        <f t="shared" si="23"/>
        <v>2564682906</v>
      </c>
      <c r="AW66" s="45">
        <f t="shared" si="23"/>
        <v>2503334130</v>
      </c>
      <c r="AX66" s="45">
        <f t="shared" si="23"/>
        <v>2518815924</v>
      </c>
      <c r="AY66" s="45">
        <v>2553665087.286397</v>
      </c>
      <c r="AZ66" s="45">
        <v>3215233110.775918</v>
      </c>
      <c r="BA66" s="45">
        <v>2577608733.2314758</v>
      </c>
      <c r="BB66" s="45">
        <v>2785277961.5176988</v>
      </c>
    </row>
    <row r="67" spans="1:54" x14ac:dyDescent="0.25">
      <c r="A67" s="8" t="s">
        <v>131</v>
      </c>
      <c r="B67" s="31" t="s">
        <v>132</v>
      </c>
      <c r="C67" s="62">
        <v>504501516.18036526</v>
      </c>
      <c r="D67" s="63">
        <v>606062742.75095057</v>
      </c>
      <c r="E67" s="63">
        <v>517953824.79775798</v>
      </c>
      <c r="F67" s="63">
        <v>551801540.04082382</v>
      </c>
      <c r="G67" s="63">
        <v>593792835.77890062</v>
      </c>
      <c r="H67" s="63">
        <v>691575059.80732489</v>
      </c>
      <c r="I67" s="63">
        <v>593540926.29963124</v>
      </c>
      <c r="J67" s="63">
        <v>601041321.81870234</v>
      </c>
      <c r="K67" s="63">
        <v>625394201.18707693</v>
      </c>
      <c r="L67" s="63">
        <v>703395045.93361342</v>
      </c>
      <c r="M67" s="63">
        <v>620329036.94737887</v>
      </c>
      <c r="N67" s="63">
        <v>799281489.5683043</v>
      </c>
      <c r="O67" s="64">
        <v>875956834.24063444</v>
      </c>
      <c r="P67" s="64">
        <v>997647051.36054564</v>
      </c>
      <c r="Q67" s="6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4">
        <v>851000529</v>
      </c>
      <c r="AY67" s="4">
        <v>892324306.16180897</v>
      </c>
      <c r="AZ67" s="4">
        <v>984425444.03474903</v>
      </c>
      <c r="BA67" s="4">
        <v>841286296.04475796</v>
      </c>
      <c r="BB67" s="4">
        <v>895354682.98845303</v>
      </c>
    </row>
    <row r="68" spans="1:54" x14ac:dyDescent="0.25">
      <c r="A68" s="8" t="s">
        <v>133</v>
      </c>
      <c r="B68" s="31" t="s">
        <v>134</v>
      </c>
      <c r="C68" s="62">
        <v>795585601.75137019</v>
      </c>
      <c r="D68" s="63">
        <v>878085388.81187356</v>
      </c>
      <c r="E68" s="63">
        <v>828782659.87157798</v>
      </c>
      <c r="F68" s="63">
        <v>787041489.77650273</v>
      </c>
      <c r="G68" s="63">
        <v>813057657.41343462</v>
      </c>
      <c r="H68" s="63">
        <v>848055919.23723137</v>
      </c>
      <c r="I68" s="63">
        <v>807653366.39949334</v>
      </c>
      <c r="J68" s="63">
        <v>816909615.90369618</v>
      </c>
      <c r="K68" s="63">
        <v>754720264.38977826</v>
      </c>
      <c r="L68" s="63">
        <v>815983974.57333648</v>
      </c>
      <c r="M68" s="63">
        <v>731273458.04850268</v>
      </c>
      <c r="N68" s="63">
        <v>735822392.61936092</v>
      </c>
      <c r="O68" s="64">
        <v>697946376.58731949</v>
      </c>
      <c r="P68" s="64">
        <v>795734381.68281436</v>
      </c>
      <c r="Q68" s="6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4">
        <v>1316665432</v>
      </c>
      <c r="AY68" s="4">
        <v>1323254047.8055</v>
      </c>
      <c r="AZ68" s="4">
        <v>1807543848.91974</v>
      </c>
      <c r="BA68" s="4">
        <v>1381595471.1043</v>
      </c>
      <c r="BB68" s="4">
        <v>1496865333.7352901</v>
      </c>
    </row>
    <row r="69" spans="1:54" x14ac:dyDescent="0.25">
      <c r="A69" s="8" t="s">
        <v>135</v>
      </c>
      <c r="B69" s="31" t="s">
        <v>136</v>
      </c>
      <c r="C69" s="62">
        <v>712770335.29144251</v>
      </c>
      <c r="D69" s="63">
        <v>862494915.9814086</v>
      </c>
      <c r="E69" s="63">
        <v>662430488.37510741</v>
      </c>
      <c r="F69" s="63">
        <v>598529897.57534218</v>
      </c>
      <c r="G69" s="63">
        <v>622899746.99906361</v>
      </c>
      <c r="H69" s="63">
        <v>730699526.00491977</v>
      </c>
      <c r="I69" s="63">
        <v>515458664.47148067</v>
      </c>
      <c r="J69" s="63">
        <v>487037920.62377346</v>
      </c>
      <c r="K69" s="63">
        <v>458810559.47997773</v>
      </c>
      <c r="L69" s="63">
        <v>513648182.9151035</v>
      </c>
      <c r="M69" s="63">
        <v>338302333.95471668</v>
      </c>
      <c r="N69" s="63">
        <v>334546882.58610088</v>
      </c>
      <c r="O69" s="64">
        <v>314633163.04145122</v>
      </c>
      <c r="P69" s="64">
        <v>356012478.27046281</v>
      </c>
      <c r="Q69" s="6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4">
        <v>351149963</v>
      </c>
      <c r="AY69" s="4">
        <v>338086733.31908798</v>
      </c>
      <c r="AZ69" s="4">
        <v>423263817.82142901</v>
      </c>
      <c r="BA69" s="4">
        <v>354726966.08241802</v>
      </c>
      <c r="BB69" s="4">
        <v>393057944.79395598</v>
      </c>
    </row>
    <row r="70" spans="1:54" x14ac:dyDescent="0.25">
      <c r="A70" s="38" t="s">
        <v>137</v>
      </c>
      <c r="B70" s="2" t="s">
        <v>138</v>
      </c>
      <c r="C70" s="66">
        <f t="shared" ref="C70:Q70" si="24">C71+C72</f>
        <v>4362938108.0421028</v>
      </c>
      <c r="D70" s="60">
        <f t="shared" si="24"/>
        <v>4515431754.5936241</v>
      </c>
      <c r="E70" s="60">
        <f t="shared" si="24"/>
        <v>3864103107.5786667</v>
      </c>
      <c r="F70" s="60">
        <f t="shared" si="24"/>
        <v>3964512135.3161569</v>
      </c>
      <c r="G70" s="60">
        <f t="shared" si="24"/>
        <v>4845280907.3713074</v>
      </c>
      <c r="H70" s="60">
        <f t="shared" si="24"/>
        <v>4904037864.8993835</v>
      </c>
      <c r="I70" s="60">
        <f t="shared" si="24"/>
        <v>4293884825.9222541</v>
      </c>
      <c r="J70" s="60">
        <f t="shared" si="24"/>
        <v>4366754648.0275698</v>
      </c>
      <c r="K70" s="60">
        <f t="shared" si="24"/>
        <v>5403966796.9658747</v>
      </c>
      <c r="L70" s="60">
        <f t="shared" si="24"/>
        <v>5406631129.7751341</v>
      </c>
      <c r="M70" s="60">
        <f t="shared" si="24"/>
        <v>4683387807.6505852</v>
      </c>
      <c r="N70" s="60">
        <f t="shared" si="24"/>
        <v>4833418691.0544605</v>
      </c>
      <c r="O70" s="60">
        <f t="shared" si="24"/>
        <v>6330065632.7988415</v>
      </c>
      <c r="P70" s="60">
        <f t="shared" si="24"/>
        <v>6247458031.1816072</v>
      </c>
      <c r="Q70" s="60">
        <f t="shared" si="24"/>
        <v>5214382507.9030409</v>
      </c>
      <c r="R70" s="60">
        <f>SUM(R71:R72)</f>
        <v>5332272656.9962807</v>
      </c>
      <c r="S70" s="60">
        <f t="shared" ref="S70:AX70" si="25">SUM(S71:S72)</f>
        <v>6282415462.0966663</v>
      </c>
      <c r="T70" s="60">
        <f t="shared" si="25"/>
        <v>6423720684.558753</v>
      </c>
      <c r="U70" s="60">
        <f t="shared" si="25"/>
        <v>5550866225.3087807</v>
      </c>
      <c r="V70" s="60">
        <f t="shared" si="25"/>
        <v>5613220740.1104813</v>
      </c>
      <c r="W70" s="60">
        <f t="shared" si="25"/>
        <v>6712734735.0478983</v>
      </c>
      <c r="X70" s="60">
        <f t="shared" si="25"/>
        <v>7030501308.6153803</v>
      </c>
      <c r="Y70" s="60">
        <f t="shared" si="25"/>
        <v>6009585993.4906683</v>
      </c>
      <c r="Z70" s="60">
        <f t="shared" si="25"/>
        <v>6054599202.4687319</v>
      </c>
      <c r="AA70" s="60">
        <f t="shared" si="25"/>
        <v>6279669632.9056635</v>
      </c>
      <c r="AB70" s="60">
        <f t="shared" si="25"/>
        <v>7641756464.5062265</v>
      </c>
      <c r="AC70" s="60">
        <f t="shared" si="25"/>
        <v>6584482198.8942327</v>
      </c>
      <c r="AD70" s="60">
        <f t="shared" si="25"/>
        <v>6735212993.9599829</v>
      </c>
      <c r="AE70" s="60">
        <f t="shared" si="25"/>
        <v>8715388300.1580524</v>
      </c>
      <c r="AF70" s="60">
        <f t="shared" si="25"/>
        <v>8643012588.9622746</v>
      </c>
      <c r="AG70" s="60">
        <f t="shared" si="25"/>
        <v>7481170898.1097927</v>
      </c>
      <c r="AH70" s="48">
        <f t="shared" si="25"/>
        <v>7488686592.9034538</v>
      </c>
      <c r="AI70" s="48">
        <f t="shared" si="25"/>
        <v>9255272113.1303444</v>
      </c>
      <c r="AJ70" s="48">
        <f t="shared" si="25"/>
        <v>8791294789.9552727</v>
      </c>
      <c r="AK70" s="48">
        <f t="shared" si="25"/>
        <v>7807109767.6127892</v>
      </c>
      <c r="AL70" s="48">
        <f t="shared" si="25"/>
        <v>7931099171</v>
      </c>
      <c r="AM70" s="48">
        <f t="shared" si="25"/>
        <v>8143544440</v>
      </c>
      <c r="AN70" s="48">
        <f t="shared" si="25"/>
        <v>9730441065</v>
      </c>
      <c r="AO70" s="48">
        <f t="shared" si="25"/>
        <v>8115189282</v>
      </c>
      <c r="AP70" s="48">
        <f t="shared" si="25"/>
        <v>8072152916</v>
      </c>
      <c r="AQ70" s="48">
        <f t="shared" si="25"/>
        <v>8228483174</v>
      </c>
      <c r="AR70" s="48">
        <f t="shared" si="25"/>
        <v>9769565145</v>
      </c>
      <c r="AS70" s="48">
        <f t="shared" si="25"/>
        <v>8240698339</v>
      </c>
      <c r="AT70" s="48">
        <f t="shared" si="25"/>
        <v>8017716964</v>
      </c>
      <c r="AU70" s="48">
        <f t="shared" si="25"/>
        <v>8404335650</v>
      </c>
      <c r="AV70" s="48">
        <f t="shared" si="25"/>
        <v>9687359547</v>
      </c>
      <c r="AW70" s="48">
        <f t="shared" si="25"/>
        <v>8542143647</v>
      </c>
      <c r="AX70" s="48">
        <f t="shared" si="25"/>
        <v>8647715451</v>
      </c>
      <c r="AY70" s="48">
        <v>8240648474.0308104</v>
      </c>
      <c r="AZ70" s="48">
        <v>9630570201.5584602</v>
      </c>
      <c r="BA70" s="48">
        <v>8602043262.5906506</v>
      </c>
      <c r="BB70" s="48">
        <v>8542002546.6898098</v>
      </c>
    </row>
    <row r="71" spans="1:54" x14ac:dyDescent="0.25">
      <c r="A71" s="10" t="s">
        <v>139</v>
      </c>
      <c r="B71" s="31" t="s">
        <v>140</v>
      </c>
      <c r="C71" s="62">
        <v>3809609302.8912554</v>
      </c>
      <c r="D71" s="63">
        <v>3836093905.2755566</v>
      </c>
      <c r="E71" s="63">
        <v>3309762980.2894192</v>
      </c>
      <c r="F71" s="63">
        <v>3404110198.1911511</v>
      </c>
      <c r="G71" s="63">
        <v>4278191428.1455202</v>
      </c>
      <c r="H71" s="63">
        <v>4247765001.5044537</v>
      </c>
      <c r="I71" s="63">
        <v>3716015665.7266712</v>
      </c>
      <c r="J71" s="63">
        <v>3778210100.3534222</v>
      </c>
      <c r="K71" s="63">
        <v>4833337573.6599789</v>
      </c>
      <c r="L71" s="63">
        <v>4696066945.3183661</v>
      </c>
      <c r="M71" s="63">
        <v>4052090555.4424534</v>
      </c>
      <c r="N71" s="63">
        <v>4190664561.8472514</v>
      </c>
      <c r="O71" s="64">
        <v>5652605908.0056734</v>
      </c>
      <c r="P71" s="64">
        <v>5314258748.7018623</v>
      </c>
      <c r="Q71" s="6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4">
        <v>7101080777</v>
      </c>
      <c r="AY71" s="4">
        <v>6752327856.7018604</v>
      </c>
      <c r="AZ71" s="4">
        <v>7939316093.5218201</v>
      </c>
      <c r="BA71" s="4">
        <v>7002722357.8769197</v>
      </c>
      <c r="BB71" s="4">
        <v>6948372189.8842497</v>
      </c>
    </row>
    <row r="72" spans="1:54" x14ac:dyDescent="0.25">
      <c r="A72" s="10" t="s">
        <v>141</v>
      </c>
      <c r="B72" s="31" t="s">
        <v>142</v>
      </c>
      <c r="C72" s="62">
        <v>553328805.15084732</v>
      </c>
      <c r="D72" s="63">
        <v>679337849.31806803</v>
      </c>
      <c r="E72" s="63">
        <v>554340127.28924727</v>
      </c>
      <c r="F72" s="63">
        <v>560401937.12500584</v>
      </c>
      <c r="G72" s="63">
        <v>567089479.22578752</v>
      </c>
      <c r="H72" s="63">
        <v>656272863.39492989</v>
      </c>
      <c r="I72" s="63">
        <v>577869160.19558287</v>
      </c>
      <c r="J72" s="63">
        <v>588544547.67414796</v>
      </c>
      <c r="K72" s="63">
        <v>570629223.30589545</v>
      </c>
      <c r="L72" s="63">
        <v>710564184.45676839</v>
      </c>
      <c r="M72" s="63">
        <v>631297252.20813167</v>
      </c>
      <c r="N72" s="63">
        <v>642754129.20720935</v>
      </c>
      <c r="O72" s="64">
        <v>677459724.79316819</v>
      </c>
      <c r="P72" s="64">
        <v>933199282.47974479</v>
      </c>
      <c r="Q72" s="6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4">
        <v>1546634674</v>
      </c>
      <c r="AY72" s="4">
        <v>1488320617.3289499</v>
      </c>
      <c r="AZ72" s="4">
        <v>1691254108.0366399</v>
      </c>
      <c r="BA72" s="4">
        <v>1599320904.7137301</v>
      </c>
      <c r="BB72" s="4">
        <v>1593630356.8055601</v>
      </c>
    </row>
    <row r="73" spans="1:54" x14ac:dyDescent="0.25">
      <c r="A73" s="38" t="s">
        <v>143</v>
      </c>
      <c r="B73" s="2" t="s">
        <v>144</v>
      </c>
      <c r="C73" s="66">
        <f t="shared" ref="C73:Q73" si="26">SUM(C74:C78)</f>
        <v>10064835243.448067</v>
      </c>
      <c r="D73" s="60">
        <f t="shared" si="26"/>
        <v>12506735766.54464</v>
      </c>
      <c r="E73" s="60">
        <f t="shared" si="26"/>
        <v>11201424887.651621</v>
      </c>
      <c r="F73" s="60">
        <f t="shared" si="26"/>
        <v>12210253201.892246</v>
      </c>
      <c r="G73" s="60">
        <f t="shared" si="26"/>
        <v>12501206208.904657</v>
      </c>
      <c r="H73" s="60">
        <f t="shared" si="26"/>
        <v>14537493197.867096</v>
      </c>
      <c r="I73" s="60">
        <f t="shared" si="26"/>
        <v>13064780419.133158</v>
      </c>
      <c r="J73" s="60">
        <f t="shared" si="26"/>
        <v>13613680724.581043</v>
      </c>
      <c r="K73" s="60">
        <f t="shared" si="26"/>
        <v>14900334489.939018</v>
      </c>
      <c r="L73" s="60">
        <f t="shared" si="26"/>
        <v>16842912888.950676</v>
      </c>
      <c r="M73" s="60">
        <f t="shared" si="26"/>
        <v>15310167402.670965</v>
      </c>
      <c r="N73" s="60">
        <f t="shared" si="26"/>
        <v>16459067292.787479</v>
      </c>
      <c r="O73" s="60">
        <f t="shared" si="26"/>
        <v>17333099539.56987</v>
      </c>
      <c r="P73" s="60">
        <f t="shared" si="26"/>
        <v>19732822427.582333</v>
      </c>
      <c r="Q73" s="60">
        <f t="shared" si="26"/>
        <v>17928660858.662148</v>
      </c>
      <c r="R73" s="60">
        <f>SUM(R74:R78)</f>
        <v>18784620264.729237</v>
      </c>
      <c r="S73" s="60">
        <f t="shared" ref="S73:AX73" si="27">SUM(S74:S78)</f>
        <v>19094954387.44289</v>
      </c>
      <c r="T73" s="60">
        <f t="shared" si="27"/>
        <v>22660870805.952385</v>
      </c>
      <c r="U73" s="60">
        <f t="shared" si="27"/>
        <v>20014250504.74588</v>
      </c>
      <c r="V73" s="60">
        <f t="shared" si="27"/>
        <v>21248577920.970768</v>
      </c>
      <c r="W73" s="60">
        <f t="shared" si="27"/>
        <v>22243587956.508698</v>
      </c>
      <c r="X73" s="60">
        <f t="shared" si="27"/>
        <v>25592235739.137669</v>
      </c>
      <c r="Y73" s="60">
        <f t="shared" si="27"/>
        <v>22479949527.582634</v>
      </c>
      <c r="Z73" s="60">
        <f t="shared" si="27"/>
        <v>23168531034.28775</v>
      </c>
      <c r="AA73" s="60">
        <f t="shared" si="27"/>
        <v>24666632878.946476</v>
      </c>
      <c r="AB73" s="60">
        <f t="shared" si="27"/>
        <v>29015824387.723927</v>
      </c>
      <c r="AC73" s="60">
        <f t="shared" si="27"/>
        <v>25567278803.934975</v>
      </c>
      <c r="AD73" s="60">
        <f t="shared" si="27"/>
        <v>26946159698.572506</v>
      </c>
      <c r="AE73" s="60">
        <f t="shared" si="27"/>
        <v>28124181945.162006</v>
      </c>
      <c r="AF73" s="60">
        <f t="shared" si="27"/>
        <v>32065163220.019489</v>
      </c>
      <c r="AG73" s="60">
        <f t="shared" si="27"/>
        <v>27987074320.92746</v>
      </c>
      <c r="AH73" s="43">
        <f t="shared" si="27"/>
        <v>29548293028.382317</v>
      </c>
      <c r="AI73" s="43">
        <f t="shared" si="27"/>
        <v>30644401553.194454</v>
      </c>
      <c r="AJ73" s="43">
        <f t="shared" si="27"/>
        <v>36241810753.364136</v>
      </c>
      <c r="AK73" s="43">
        <f t="shared" si="27"/>
        <v>31516913218.976303</v>
      </c>
      <c r="AL73" s="43">
        <f t="shared" si="27"/>
        <v>33534108179</v>
      </c>
      <c r="AM73" s="43">
        <f t="shared" si="27"/>
        <v>33423004630</v>
      </c>
      <c r="AN73" s="43">
        <f t="shared" si="27"/>
        <v>38198019649</v>
      </c>
      <c r="AO73" s="43">
        <f t="shared" si="27"/>
        <v>33419371224</v>
      </c>
      <c r="AP73" s="43">
        <f t="shared" si="27"/>
        <v>34392466982</v>
      </c>
      <c r="AQ73" s="43">
        <f t="shared" si="27"/>
        <v>34261129406</v>
      </c>
      <c r="AR73" s="43">
        <f t="shared" si="27"/>
        <v>38443439567</v>
      </c>
      <c r="AS73" s="43">
        <f t="shared" si="27"/>
        <v>34321737344</v>
      </c>
      <c r="AT73" s="43">
        <f t="shared" si="27"/>
        <v>24052164801</v>
      </c>
      <c r="AU73" s="43">
        <f t="shared" si="27"/>
        <v>29808099649</v>
      </c>
      <c r="AV73" s="43">
        <f t="shared" si="27"/>
        <v>33399963658</v>
      </c>
      <c r="AW73" s="43">
        <f t="shared" si="27"/>
        <v>31192653009</v>
      </c>
      <c r="AX73" s="43">
        <f t="shared" si="27"/>
        <v>32154046358</v>
      </c>
      <c r="AY73" s="43">
        <v>34208711020.9697</v>
      </c>
      <c r="AZ73" s="43">
        <v>35394985627.9282</v>
      </c>
      <c r="BA73" s="43">
        <v>31947242711.077404</v>
      </c>
      <c r="BB73" s="43">
        <v>33622932993.413097</v>
      </c>
    </row>
    <row r="74" spans="1:54" x14ac:dyDescent="0.25">
      <c r="A74" s="3" t="s">
        <v>145</v>
      </c>
      <c r="B74" s="31" t="s">
        <v>146</v>
      </c>
      <c r="C74" s="62">
        <v>359327965.52971894</v>
      </c>
      <c r="D74" s="63">
        <v>511137710.55161387</v>
      </c>
      <c r="E74" s="63">
        <v>359999246.66028661</v>
      </c>
      <c r="F74" s="63">
        <v>385023323.59660226</v>
      </c>
      <c r="G74" s="63">
        <v>405670404.32413453</v>
      </c>
      <c r="H74" s="63">
        <v>511184470.93653083</v>
      </c>
      <c r="I74" s="63">
        <v>521496676.36669409</v>
      </c>
      <c r="J74" s="63">
        <v>495366196.63772982</v>
      </c>
      <c r="K74" s="63">
        <v>529856922.81513524</v>
      </c>
      <c r="L74" s="63">
        <v>598825965.42907989</v>
      </c>
      <c r="M74" s="63">
        <v>573630355.21489537</v>
      </c>
      <c r="N74" s="63">
        <v>600151952.30411744</v>
      </c>
      <c r="O74" s="64">
        <v>608966950.68208814</v>
      </c>
      <c r="P74" s="64">
        <v>671558204.79955387</v>
      </c>
      <c r="Q74" s="6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4">
        <v>284002484</v>
      </c>
      <c r="AY74" s="4">
        <v>294445262.25187999</v>
      </c>
      <c r="AZ74" s="4">
        <v>371702163.84210497</v>
      </c>
      <c r="BA74" s="4">
        <v>318854390.46627003</v>
      </c>
      <c r="BB74" s="4">
        <v>322739230.90277803</v>
      </c>
    </row>
    <row r="75" spans="1:54" x14ac:dyDescent="0.25">
      <c r="A75" s="3" t="s">
        <v>147</v>
      </c>
      <c r="B75" s="31" t="s">
        <v>148</v>
      </c>
      <c r="C75" s="62">
        <v>6490104289.7224808</v>
      </c>
      <c r="D75" s="63">
        <v>8328639564.8076849</v>
      </c>
      <c r="E75" s="63">
        <v>7253525122.0898294</v>
      </c>
      <c r="F75" s="63">
        <v>7797500525.1067896</v>
      </c>
      <c r="G75" s="63">
        <v>8052282330.1052876</v>
      </c>
      <c r="H75" s="63">
        <v>9155162810.3377781</v>
      </c>
      <c r="I75" s="63">
        <v>8211717952.9964237</v>
      </c>
      <c r="J75" s="63">
        <v>8490167741.5689735</v>
      </c>
      <c r="K75" s="63">
        <v>9278721902.9559784</v>
      </c>
      <c r="L75" s="63">
        <v>10547781706.364077</v>
      </c>
      <c r="M75" s="63">
        <v>9440740521.4227161</v>
      </c>
      <c r="N75" s="63">
        <v>9952198150.2910557</v>
      </c>
      <c r="O75" s="64">
        <v>10344122768.416422</v>
      </c>
      <c r="P75" s="64">
        <v>11609409323.743046</v>
      </c>
      <c r="Q75" s="6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4">
        <v>18755980874</v>
      </c>
      <c r="AY75" s="4">
        <v>20618231175.814301</v>
      </c>
      <c r="AZ75" s="4">
        <v>20422361795.0341</v>
      </c>
      <c r="BA75" s="4">
        <v>18267401608.517502</v>
      </c>
      <c r="BB75" s="4">
        <v>19787745978.341099</v>
      </c>
    </row>
    <row r="76" spans="1:54" x14ac:dyDescent="0.25">
      <c r="A76" s="3" t="s">
        <v>149</v>
      </c>
      <c r="B76" s="31" t="s">
        <v>150</v>
      </c>
      <c r="C76" s="62">
        <v>1795630134.0789161</v>
      </c>
      <c r="D76" s="63">
        <v>2028120352.0014474</v>
      </c>
      <c r="E76" s="63">
        <v>2028997110.1724472</v>
      </c>
      <c r="F76" s="63">
        <v>2304088213.6545453</v>
      </c>
      <c r="G76" s="63">
        <v>2203082203.3369546</v>
      </c>
      <c r="H76" s="63">
        <v>2725190913.9072075</v>
      </c>
      <c r="I76" s="63">
        <v>2514290428.4283381</v>
      </c>
      <c r="J76" s="63">
        <v>2590937551.4368472</v>
      </c>
      <c r="K76" s="63">
        <v>2873424436.680644</v>
      </c>
      <c r="L76" s="63">
        <v>3222853388.4603338</v>
      </c>
      <c r="M76" s="63">
        <v>3010056561.9328651</v>
      </c>
      <c r="N76" s="63">
        <v>3345562633.8397932</v>
      </c>
      <c r="O76" s="64">
        <v>3447472873.5908594</v>
      </c>
      <c r="P76" s="64">
        <v>4164987679.2856045</v>
      </c>
      <c r="Q76" s="6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4">
        <v>7369142771</v>
      </c>
      <c r="AY76" s="4">
        <v>7382212984.5200396</v>
      </c>
      <c r="AZ76" s="4">
        <v>8093073037.7932196</v>
      </c>
      <c r="BA76" s="4">
        <v>7492636823.47822</v>
      </c>
      <c r="BB76" s="4">
        <v>7592290164.3797302</v>
      </c>
    </row>
    <row r="77" spans="1:54" x14ac:dyDescent="0.25">
      <c r="A77" s="3" t="s">
        <v>151</v>
      </c>
      <c r="B77" s="31" t="s">
        <v>152</v>
      </c>
      <c r="C77" s="62">
        <v>1023046829.4501432</v>
      </c>
      <c r="D77" s="63">
        <v>1130570265.5883687</v>
      </c>
      <c r="E77" s="63">
        <v>1126613387.1270387</v>
      </c>
      <c r="F77" s="63">
        <v>1251950974.0886996</v>
      </c>
      <c r="G77" s="63">
        <v>1338107892.0829933</v>
      </c>
      <c r="H77" s="63">
        <v>1542814951.3341472</v>
      </c>
      <c r="I77" s="63">
        <v>1304222552.7918074</v>
      </c>
      <c r="J77" s="63">
        <v>1457546079.3891578</v>
      </c>
      <c r="K77" s="63">
        <v>1563440772.4856758</v>
      </c>
      <c r="L77" s="63">
        <v>1745757865.6217167</v>
      </c>
      <c r="M77" s="63">
        <v>1623307178.4251285</v>
      </c>
      <c r="N77" s="63">
        <v>1889600318.4647598</v>
      </c>
      <c r="O77" s="64">
        <v>2145947789.4839211</v>
      </c>
      <c r="P77" s="64">
        <v>2419318650.8167806</v>
      </c>
      <c r="Q77" s="6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4">
        <v>4485543569</v>
      </c>
      <c r="AY77" s="4">
        <v>4702044417.1515198</v>
      </c>
      <c r="AZ77" s="4">
        <v>5179779014.09091</v>
      </c>
      <c r="BA77" s="4">
        <v>4647430805.0344601</v>
      </c>
      <c r="BB77" s="4">
        <v>4689744362.8767204</v>
      </c>
    </row>
    <row r="78" spans="1:54" x14ac:dyDescent="0.25">
      <c r="A78" s="3" t="s">
        <v>153</v>
      </c>
      <c r="B78" s="31" t="s">
        <v>154</v>
      </c>
      <c r="C78" s="62">
        <v>396726024.66680783</v>
      </c>
      <c r="D78" s="63">
        <v>508267873.59552318</v>
      </c>
      <c r="E78" s="63">
        <v>432290021.60201889</v>
      </c>
      <c r="F78" s="63">
        <v>471690165.44561076</v>
      </c>
      <c r="G78" s="63">
        <v>502063379.0552879</v>
      </c>
      <c r="H78" s="63">
        <v>603140051.35143352</v>
      </c>
      <c r="I78" s="63">
        <v>513052808.54989642</v>
      </c>
      <c r="J78" s="63">
        <v>579663155.54833376</v>
      </c>
      <c r="K78" s="63">
        <v>654890455.00158274</v>
      </c>
      <c r="L78" s="63">
        <v>727693963.07546854</v>
      </c>
      <c r="M78" s="63">
        <v>662432785.67535996</v>
      </c>
      <c r="N78" s="63">
        <v>671554237.88775325</v>
      </c>
      <c r="O78" s="64">
        <v>786589157.39657807</v>
      </c>
      <c r="P78" s="64">
        <v>867548568.93734562</v>
      </c>
      <c r="Q78" s="6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4">
        <v>1259376660</v>
      </c>
      <c r="AY78" s="4">
        <v>1211777181.2319601</v>
      </c>
      <c r="AZ78" s="4">
        <v>1328069617.16786</v>
      </c>
      <c r="BA78" s="4">
        <v>1220919083.58095</v>
      </c>
      <c r="BB78" s="4">
        <v>1230413256.91277</v>
      </c>
    </row>
    <row r="79" spans="1:54" x14ac:dyDescent="0.25">
      <c r="A79" s="38" t="s">
        <v>155</v>
      </c>
      <c r="B79" s="35" t="s">
        <v>156</v>
      </c>
      <c r="C79" s="66">
        <f t="shared" ref="C79:Q79" si="28">SUM(C80:C83)</f>
        <v>37174927244.745766</v>
      </c>
      <c r="D79" s="60">
        <f t="shared" si="28"/>
        <v>41476686859.889885</v>
      </c>
      <c r="E79" s="60">
        <f t="shared" si="28"/>
        <v>39478098084.430092</v>
      </c>
      <c r="F79" s="60">
        <f t="shared" si="28"/>
        <v>41461609887.724312</v>
      </c>
      <c r="G79" s="60">
        <f t="shared" si="28"/>
        <v>43253448030.373352</v>
      </c>
      <c r="H79" s="60">
        <f t="shared" si="28"/>
        <v>48549142478.043961</v>
      </c>
      <c r="I79" s="60">
        <f t="shared" si="28"/>
        <v>44921010153.547318</v>
      </c>
      <c r="J79" s="60">
        <f t="shared" si="28"/>
        <v>46475601546.069664</v>
      </c>
      <c r="K79" s="60">
        <f t="shared" si="28"/>
        <v>48183212598.978241</v>
      </c>
      <c r="L79" s="60">
        <f t="shared" si="28"/>
        <v>53421814308.170135</v>
      </c>
      <c r="M79" s="60">
        <f t="shared" si="28"/>
        <v>50630006319.216492</v>
      </c>
      <c r="N79" s="60">
        <f t="shared" si="28"/>
        <v>51536762771.524445</v>
      </c>
      <c r="O79" s="60">
        <f t="shared" si="28"/>
        <v>53998969729.203575</v>
      </c>
      <c r="P79" s="60">
        <f t="shared" si="28"/>
        <v>60859785494.981537</v>
      </c>
      <c r="Q79" s="60">
        <f t="shared" si="28"/>
        <v>56708435877.805161</v>
      </c>
      <c r="R79" s="60">
        <f>SUM(R80:R83)</f>
        <v>59044297628.854843</v>
      </c>
      <c r="S79" s="60">
        <f t="shared" ref="S79:AX79" si="29">SUM(S80:S83)</f>
        <v>61035749885.203156</v>
      </c>
      <c r="T79" s="60">
        <f t="shared" si="29"/>
        <v>67937756047.129105</v>
      </c>
      <c r="U79" s="60">
        <f t="shared" si="29"/>
        <v>64280619663.448334</v>
      </c>
      <c r="V79" s="60">
        <f t="shared" si="29"/>
        <v>64649714671.560158</v>
      </c>
      <c r="W79" s="60">
        <f t="shared" si="29"/>
        <v>66693832990.048195</v>
      </c>
      <c r="X79" s="60">
        <f t="shared" si="29"/>
        <v>73729083741.201416</v>
      </c>
      <c r="Y79" s="60">
        <f t="shared" si="29"/>
        <v>69534969050.601959</v>
      </c>
      <c r="Z79" s="60">
        <f t="shared" si="29"/>
        <v>70812476169.480881</v>
      </c>
      <c r="AA79" s="60">
        <f t="shared" si="29"/>
        <v>73231531735.721771</v>
      </c>
      <c r="AB79" s="60">
        <f t="shared" si="29"/>
        <v>85227017127.32692</v>
      </c>
      <c r="AC79" s="60">
        <f t="shared" si="29"/>
        <v>79669232114.691925</v>
      </c>
      <c r="AD79" s="60">
        <f t="shared" si="29"/>
        <v>80410654902.472839</v>
      </c>
      <c r="AE79" s="60">
        <f t="shared" si="29"/>
        <v>83195892721.545151</v>
      </c>
      <c r="AF79" s="60">
        <f t="shared" si="29"/>
        <v>92452988821.730225</v>
      </c>
      <c r="AG79" s="60">
        <f t="shared" si="29"/>
        <v>86772058122.724319</v>
      </c>
      <c r="AH79" s="43">
        <f t="shared" si="29"/>
        <v>88391951949.69928</v>
      </c>
      <c r="AI79" s="43">
        <f t="shared" si="29"/>
        <v>89567094209.720764</v>
      </c>
      <c r="AJ79" s="43">
        <f t="shared" si="29"/>
        <v>100993670895.41039</v>
      </c>
      <c r="AK79" s="43">
        <f t="shared" si="29"/>
        <v>94863895143.253952</v>
      </c>
      <c r="AL79" s="43">
        <f t="shared" si="29"/>
        <v>94840752983</v>
      </c>
      <c r="AM79" s="43">
        <f t="shared" si="29"/>
        <v>96514179165</v>
      </c>
      <c r="AN79" s="43">
        <f t="shared" si="29"/>
        <v>107520896726</v>
      </c>
      <c r="AO79" s="43">
        <f t="shared" si="29"/>
        <v>99934556546</v>
      </c>
      <c r="AP79" s="43">
        <f t="shared" si="29"/>
        <v>102087242121</v>
      </c>
      <c r="AQ79" s="43">
        <f t="shared" si="29"/>
        <v>103748989100</v>
      </c>
      <c r="AR79" s="43">
        <f t="shared" si="29"/>
        <v>113814579029</v>
      </c>
      <c r="AS79" s="43">
        <f t="shared" si="29"/>
        <v>105916325678</v>
      </c>
      <c r="AT79" s="43">
        <f t="shared" si="29"/>
        <v>86050568892</v>
      </c>
      <c r="AU79" s="43">
        <f t="shared" si="29"/>
        <v>95129349763</v>
      </c>
      <c r="AV79" s="43">
        <f t="shared" si="29"/>
        <v>108352571983</v>
      </c>
      <c r="AW79" s="43">
        <f t="shared" si="29"/>
        <v>103858684195</v>
      </c>
      <c r="AX79" s="43">
        <f t="shared" si="29"/>
        <v>105506314401</v>
      </c>
      <c r="AY79" s="43">
        <v>105116902316.58043</v>
      </c>
      <c r="AZ79" s="43">
        <v>116686416230.98375</v>
      </c>
      <c r="BA79" s="43">
        <v>111863924209.4257</v>
      </c>
      <c r="BB79" s="43">
        <v>113558878137.00296</v>
      </c>
    </row>
    <row r="80" spans="1:54" x14ac:dyDescent="0.25">
      <c r="A80" s="3" t="s">
        <v>157</v>
      </c>
      <c r="B80" s="31" t="s">
        <v>158</v>
      </c>
      <c r="C80" s="62">
        <v>16515639461.789093</v>
      </c>
      <c r="D80" s="63">
        <v>18175557012.224762</v>
      </c>
      <c r="E80" s="63">
        <v>17483626580.496094</v>
      </c>
      <c r="F80" s="63">
        <v>18291750831.236252</v>
      </c>
      <c r="G80" s="63">
        <v>18848475944.955269</v>
      </c>
      <c r="H80" s="63">
        <v>21475301090.812614</v>
      </c>
      <c r="I80" s="63">
        <v>20260645215.517422</v>
      </c>
      <c r="J80" s="63">
        <v>21147803452.452732</v>
      </c>
      <c r="K80" s="63">
        <v>21814154073.046761</v>
      </c>
      <c r="L80" s="63">
        <v>24586351722.581261</v>
      </c>
      <c r="M80" s="63">
        <v>24058896796.106232</v>
      </c>
      <c r="N80" s="63">
        <v>24193897051.118195</v>
      </c>
      <c r="O80" s="64">
        <v>25101255968.80772</v>
      </c>
      <c r="P80" s="64">
        <v>28247194840.783131</v>
      </c>
      <c r="Q80" s="6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4">
        <v>49828916628</v>
      </c>
      <c r="AY80" s="4">
        <v>50094471775.883698</v>
      </c>
      <c r="AZ80" s="4">
        <v>55344508000.379898</v>
      </c>
      <c r="BA80" s="4">
        <v>52381129764.061798</v>
      </c>
      <c r="BB80" s="4">
        <v>52473360193.027397</v>
      </c>
    </row>
    <row r="81" spans="1:54" x14ac:dyDescent="0.25">
      <c r="A81" s="3" t="s">
        <v>159</v>
      </c>
      <c r="B81" s="31" t="s">
        <v>160</v>
      </c>
      <c r="C81" s="62">
        <v>10776609151.788382</v>
      </c>
      <c r="D81" s="63">
        <v>12439027925.361149</v>
      </c>
      <c r="E81" s="63">
        <v>11733973337.831142</v>
      </c>
      <c r="F81" s="63">
        <v>12442771293.493664</v>
      </c>
      <c r="G81" s="63">
        <v>12778146201.921299</v>
      </c>
      <c r="H81" s="63">
        <v>14284482687.37175</v>
      </c>
      <c r="I81" s="63">
        <v>12507615143.822243</v>
      </c>
      <c r="J81" s="63">
        <v>12993242573.457502</v>
      </c>
      <c r="K81" s="63">
        <v>13220042997.404863</v>
      </c>
      <c r="L81" s="63">
        <v>14296355393.232342</v>
      </c>
      <c r="M81" s="63">
        <v>12951527183.316833</v>
      </c>
      <c r="N81" s="63">
        <v>13359979642.105026</v>
      </c>
      <c r="O81" s="64">
        <v>14223116589.997683</v>
      </c>
      <c r="P81" s="64">
        <v>16203732893.309177</v>
      </c>
      <c r="Q81" s="6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4">
        <v>29133768966</v>
      </c>
      <c r="AY81" s="4">
        <v>29108313320.733501</v>
      </c>
      <c r="AZ81" s="4">
        <v>32600124856.326401</v>
      </c>
      <c r="BA81" s="4">
        <v>30891185421.478298</v>
      </c>
      <c r="BB81" s="4">
        <v>31598013979.750401</v>
      </c>
    </row>
    <row r="82" spans="1:54" x14ac:dyDescent="0.25">
      <c r="A82" s="3" t="s">
        <v>161</v>
      </c>
      <c r="B82" s="31" t="s">
        <v>162</v>
      </c>
      <c r="C82" s="62">
        <v>7422954655.4720888</v>
      </c>
      <c r="D82" s="63">
        <v>8110957510.4441004</v>
      </c>
      <c r="E82" s="63">
        <v>7717869099.3659716</v>
      </c>
      <c r="F82" s="63">
        <v>8066906882.7797165</v>
      </c>
      <c r="G82" s="63">
        <v>8760999980.9977016</v>
      </c>
      <c r="H82" s="63">
        <v>9507284751.9271355</v>
      </c>
      <c r="I82" s="63">
        <v>9109876265.7473488</v>
      </c>
      <c r="J82" s="63">
        <v>9225328782.3164635</v>
      </c>
      <c r="K82" s="63">
        <v>9970034787.013773</v>
      </c>
      <c r="L82" s="63">
        <v>10895564920.246185</v>
      </c>
      <c r="M82" s="63">
        <v>10282310371.64637</v>
      </c>
      <c r="N82" s="63">
        <v>10501872239.521526</v>
      </c>
      <c r="O82" s="64">
        <v>11152531646.817091</v>
      </c>
      <c r="P82" s="64">
        <v>12399356800.537766</v>
      </c>
      <c r="Q82" s="6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4">
        <v>19671845254</v>
      </c>
      <c r="AY82" s="4">
        <v>19222712873.2192</v>
      </c>
      <c r="AZ82" s="4">
        <v>21012917828.225601</v>
      </c>
      <c r="BA82" s="4">
        <v>20293857670.2402</v>
      </c>
      <c r="BB82" s="4">
        <v>20928160628.644299</v>
      </c>
    </row>
    <row r="83" spans="1:54" x14ac:dyDescent="0.25">
      <c r="A83" s="3" t="s">
        <v>163</v>
      </c>
      <c r="B83" s="31" t="s">
        <v>164</v>
      </c>
      <c r="C83" s="62">
        <v>2459723975.6961994</v>
      </c>
      <c r="D83" s="63">
        <v>2751144411.859868</v>
      </c>
      <c r="E83" s="63">
        <v>2542629066.7368817</v>
      </c>
      <c r="F83" s="63">
        <v>2660180880.2146807</v>
      </c>
      <c r="G83" s="63">
        <v>2865825902.4990816</v>
      </c>
      <c r="H83" s="63">
        <v>3282073947.932467</v>
      </c>
      <c r="I83" s="63">
        <v>3042873528.4603076</v>
      </c>
      <c r="J83" s="63">
        <v>3109226737.8429632</v>
      </c>
      <c r="K83" s="63">
        <v>3178980741.5128465</v>
      </c>
      <c r="L83" s="63">
        <v>3643542272.1103516</v>
      </c>
      <c r="M83" s="63">
        <v>3337271968.1470547</v>
      </c>
      <c r="N83" s="63">
        <v>3481013838.7796907</v>
      </c>
      <c r="O83" s="64">
        <v>3522065523.58108</v>
      </c>
      <c r="P83" s="64">
        <v>4009500960.3514633</v>
      </c>
      <c r="Q83" s="6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4">
        <v>6871783553</v>
      </c>
      <c r="AY83" s="4">
        <v>6691404346.7440395</v>
      </c>
      <c r="AZ83" s="4">
        <v>7728865546.0518503</v>
      </c>
      <c r="BA83" s="4">
        <v>8297751353.6454</v>
      </c>
      <c r="BB83" s="4">
        <v>8559343335.5808601</v>
      </c>
    </row>
    <row r="84" spans="1:54" x14ac:dyDescent="0.25">
      <c r="A84" s="38" t="s">
        <v>165</v>
      </c>
      <c r="B84" s="2" t="s">
        <v>166</v>
      </c>
      <c r="C84" s="66">
        <f t="shared" ref="C84:Q84" si="30">SUM(C85:C89)</f>
        <v>16799297594.855644</v>
      </c>
      <c r="D84" s="60">
        <f t="shared" si="30"/>
        <v>17172792970.301554</v>
      </c>
      <c r="E84" s="60">
        <f t="shared" si="30"/>
        <v>17816044620.098488</v>
      </c>
      <c r="F84" s="60">
        <f t="shared" si="30"/>
        <v>18587066676.776627</v>
      </c>
      <c r="G84" s="60">
        <f t="shared" si="30"/>
        <v>18511340887.801903</v>
      </c>
      <c r="H84" s="60">
        <f t="shared" si="30"/>
        <v>20756698512.806992</v>
      </c>
      <c r="I84" s="60">
        <f t="shared" si="30"/>
        <v>19554622140.227646</v>
      </c>
      <c r="J84" s="60">
        <f t="shared" si="30"/>
        <v>21384062937.232544</v>
      </c>
      <c r="K84" s="60">
        <f t="shared" si="30"/>
        <v>21349580175.949188</v>
      </c>
      <c r="L84" s="60">
        <f t="shared" si="30"/>
        <v>24022874485.439442</v>
      </c>
      <c r="M84" s="60">
        <f t="shared" si="30"/>
        <v>21823261414.247581</v>
      </c>
      <c r="N84" s="60">
        <f t="shared" si="30"/>
        <v>24424767582.671001</v>
      </c>
      <c r="O84" s="60">
        <f t="shared" si="30"/>
        <v>25743312284.614326</v>
      </c>
      <c r="P84" s="60">
        <f t="shared" si="30"/>
        <v>27304966064.939678</v>
      </c>
      <c r="Q84" s="60">
        <f t="shared" si="30"/>
        <v>25450396029.326984</v>
      </c>
      <c r="R84" s="60">
        <f>SUM(R85:R89)</f>
        <v>26456481369.359074</v>
      </c>
      <c r="S84" s="60">
        <f t="shared" ref="S84:AX84" si="31">SUM(S85:S89)</f>
        <v>27643898456.32196</v>
      </c>
      <c r="T84" s="60">
        <f t="shared" si="31"/>
        <v>29941403612.682156</v>
      </c>
      <c r="U84" s="60">
        <f t="shared" si="31"/>
        <v>27549465075.03891</v>
      </c>
      <c r="V84" s="60">
        <f t="shared" si="31"/>
        <v>29457907680.441628</v>
      </c>
      <c r="W84" s="60">
        <f t="shared" si="31"/>
        <v>29676980957.419746</v>
      </c>
      <c r="X84" s="60">
        <f t="shared" si="31"/>
        <v>32807541293.996204</v>
      </c>
      <c r="Y84" s="60">
        <f t="shared" si="31"/>
        <v>30151723538.846081</v>
      </c>
      <c r="Z84" s="60">
        <f t="shared" si="31"/>
        <v>31521754896.371429</v>
      </c>
      <c r="AA84" s="60">
        <f t="shared" si="31"/>
        <v>31992415608.880024</v>
      </c>
      <c r="AB84" s="60">
        <f t="shared" si="31"/>
        <v>34985053337.588234</v>
      </c>
      <c r="AC84" s="60">
        <f t="shared" si="31"/>
        <v>31557893862.136593</v>
      </c>
      <c r="AD84" s="60">
        <f t="shared" si="31"/>
        <v>33025124519.707169</v>
      </c>
      <c r="AE84" s="60">
        <f t="shared" si="31"/>
        <v>32628183461.362556</v>
      </c>
      <c r="AF84" s="60">
        <f t="shared" si="31"/>
        <v>36041916268.966721</v>
      </c>
      <c r="AG84" s="60">
        <f t="shared" si="31"/>
        <v>33335450814.178207</v>
      </c>
      <c r="AH84" s="60">
        <f t="shared" si="31"/>
        <v>35851476743.226303</v>
      </c>
      <c r="AI84" s="60">
        <f t="shared" si="31"/>
        <v>36082772840.732361</v>
      </c>
      <c r="AJ84" s="60">
        <f t="shared" si="31"/>
        <v>39000327261.699638</v>
      </c>
      <c r="AK84" s="60">
        <f t="shared" si="31"/>
        <v>35517235555.115631</v>
      </c>
      <c r="AL84" s="60">
        <f t="shared" si="31"/>
        <v>37871263274</v>
      </c>
      <c r="AM84" s="60">
        <f t="shared" si="31"/>
        <v>38570833609</v>
      </c>
      <c r="AN84" s="60">
        <f t="shared" si="31"/>
        <v>41629033010</v>
      </c>
      <c r="AO84" s="60">
        <f t="shared" si="31"/>
        <v>38626790208</v>
      </c>
      <c r="AP84" s="60">
        <f t="shared" si="31"/>
        <v>41960744504</v>
      </c>
      <c r="AQ84" s="60">
        <f t="shared" si="31"/>
        <v>39652092514</v>
      </c>
      <c r="AR84" s="60">
        <f t="shared" si="31"/>
        <v>43702505117</v>
      </c>
      <c r="AS84" s="60">
        <f t="shared" si="31"/>
        <v>38242730051</v>
      </c>
      <c r="AT84" s="60">
        <f t="shared" si="31"/>
        <v>35271701543</v>
      </c>
      <c r="AU84" s="60">
        <f t="shared" si="31"/>
        <v>33425062151</v>
      </c>
      <c r="AV84" s="60">
        <f t="shared" si="31"/>
        <v>36854458912</v>
      </c>
      <c r="AW84" s="60">
        <f t="shared" si="31"/>
        <v>33547327543</v>
      </c>
      <c r="AX84" s="60">
        <f t="shared" si="31"/>
        <v>38228931620</v>
      </c>
      <c r="AY84" s="60">
        <v>35490198789.896042</v>
      </c>
      <c r="AZ84" s="60">
        <v>39726541996.032875</v>
      </c>
      <c r="BA84" s="60">
        <v>35166299703.778046</v>
      </c>
      <c r="BB84" s="60">
        <v>38461925483.179535</v>
      </c>
    </row>
    <row r="85" spans="1:54" x14ac:dyDescent="0.25">
      <c r="A85" s="3" t="s">
        <v>167</v>
      </c>
      <c r="B85" s="31" t="s">
        <v>168</v>
      </c>
      <c r="C85" s="62">
        <v>6659932634.032752</v>
      </c>
      <c r="D85" s="63">
        <v>6551363541.9660292</v>
      </c>
      <c r="E85" s="63">
        <v>6117384697.7868977</v>
      </c>
      <c r="F85" s="63">
        <v>6847810839.275013</v>
      </c>
      <c r="G85" s="63">
        <v>6565102509.8326378</v>
      </c>
      <c r="H85" s="63">
        <v>7926741559.0977459</v>
      </c>
      <c r="I85" s="63">
        <v>7178163529.4557714</v>
      </c>
      <c r="J85" s="63">
        <v>7936223997.1615152</v>
      </c>
      <c r="K85" s="63">
        <v>7787544532.071517</v>
      </c>
      <c r="L85" s="63">
        <v>9372967824.946413</v>
      </c>
      <c r="M85" s="63">
        <v>8233841248.5693302</v>
      </c>
      <c r="N85" s="63">
        <v>8801816903.0269184</v>
      </c>
      <c r="O85" s="64">
        <v>10573061180.782707</v>
      </c>
      <c r="P85" s="64">
        <v>10097733796.921873</v>
      </c>
      <c r="Q85" s="6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4">
        <v>15604137259</v>
      </c>
      <c r="AY85" s="4">
        <v>15755978730.019699</v>
      </c>
      <c r="AZ85" s="4">
        <v>17706359772.4174</v>
      </c>
      <c r="BA85" s="4">
        <v>15277763438.260599</v>
      </c>
      <c r="BB85" s="4">
        <v>15367315740.3729</v>
      </c>
    </row>
    <row r="86" spans="1:54" x14ac:dyDescent="0.25">
      <c r="A86" s="3" t="s">
        <v>169</v>
      </c>
      <c r="B86" s="31" t="s">
        <v>170</v>
      </c>
      <c r="C86" s="62">
        <v>87750263.65684101</v>
      </c>
      <c r="D86" s="63">
        <v>103119061.05531105</v>
      </c>
      <c r="E86" s="63">
        <v>116034154.63499643</v>
      </c>
      <c r="F86" s="63">
        <v>90404540.16550377</v>
      </c>
      <c r="G86" s="63">
        <v>96692492.407343343</v>
      </c>
      <c r="H86" s="63">
        <v>103895437.48828696</v>
      </c>
      <c r="I86" s="63">
        <v>108873952.13592383</v>
      </c>
      <c r="J86" s="63">
        <v>92774350.278928682</v>
      </c>
      <c r="K86" s="63">
        <v>97725526.409459054</v>
      </c>
      <c r="L86" s="63">
        <v>99617464.138441175</v>
      </c>
      <c r="M86" s="63">
        <v>82255463.096585602</v>
      </c>
      <c r="N86" s="63">
        <v>87754173.708921835</v>
      </c>
      <c r="O86" s="64">
        <v>93643040.710586295</v>
      </c>
      <c r="P86" s="64">
        <v>97077092.765471473</v>
      </c>
      <c r="Q86" s="6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4">
        <v>188516879</v>
      </c>
      <c r="AY86" s="4">
        <v>193468113.98717901</v>
      </c>
      <c r="AZ86" s="4">
        <v>210372553.03846201</v>
      </c>
      <c r="BA86" s="4">
        <v>294576316.22618997</v>
      </c>
      <c r="BB86" s="4">
        <v>199979021.444444</v>
      </c>
    </row>
    <row r="87" spans="1:54" x14ac:dyDescent="0.25">
      <c r="A87" s="3" t="s">
        <v>171</v>
      </c>
      <c r="B87" s="31" t="s">
        <v>172</v>
      </c>
      <c r="C87" s="62">
        <v>1347649525.7215407</v>
      </c>
      <c r="D87" s="63">
        <v>1440319151.9917355</v>
      </c>
      <c r="E87" s="63">
        <v>1360395434.3381898</v>
      </c>
      <c r="F87" s="63">
        <v>1509053246.2307055</v>
      </c>
      <c r="G87" s="63">
        <v>1548194051.0084679</v>
      </c>
      <c r="H87" s="63">
        <v>1504582978.5569441</v>
      </c>
      <c r="I87" s="63">
        <v>1525870759.7559383</v>
      </c>
      <c r="J87" s="63">
        <v>1672738817.9663391</v>
      </c>
      <c r="K87" s="63">
        <v>1742071029.4512303</v>
      </c>
      <c r="L87" s="63">
        <v>1819319719.5694065</v>
      </c>
      <c r="M87" s="63">
        <v>1554345657.3758376</v>
      </c>
      <c r="N87" s="63">
        <v>1650830124.0790405</v>
      </c>
      <c r="O87" s="64">
        <v>1755518746.2241986</v>
      </c>
      <c r="P87" s="64">
        <v>1970442631.5234795</v>
      </c>
      <c r="Q87" s="6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4">
        <v>1480970644</v>
      </c>
      <c r="AY87" s="4">
        <v>1353723287.9196401</v>
      </c>
      <c r="AZ87" s="4">
        <v>1627550917.9196401</v>
      </c>
      <c r="BA87" s="4">
        <v>1222948662.5999999</v>
      </c>
      <c r="BB87" s="4">
        <v>1172946284.6375</v>
      </c>
    </row>
    <row r="88" spans="1:54" x14ac:dyDescent="0.25">
      <c r="A88" s="3" t="s">
        <v>173</v>
      </c>
      <c r="B88" s="31" t="s">
        <v>174</v>
      </c>
      <c r="C88" s="62">
        <v>3488559621.6846099</v>
      </c>
      <c r="D88" s="63">
        <v>3876744289.9960065</v>
      </c>
      <c r="E88" s="63">
        <v>3765984141.910603</v>
      </c>
      <c r="F88" s="63">
        <v>4112008374.5858536</v>
      </c>
      <c r="G88" s="63">
        <v>4258174420.999341</v>
      </c>
      <c r="H88" s="63">
        <v>4727752638.7884026</v>
      </c>
      <c r="I88" s="63">
        <v>4419553061.6469784</v>
      </c>
      <c r="J88" s="63">
        <v>4824470050.8985853</v>
      </c>
      <c r="K88" s="63">
        <v>5105849855.8814335</v>
      </c>
      <c r="L88" s="63">
        <v>5737573364.2101088</v>
      </c>
      <c r="M88" s="63">
        <v>5484025213.6332083</v>
      </c>
      <c r="N88" s="63">
        <v>5983289025.2157211</v>
      </c>
      <c r="O88" s="64">
        <v>5938753650.0077324</v>
      </c>
      <c r="P88" s="64">
        <v>6943498906.9752245</v>
      </c>
      <c r="Q88" s="6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4">
        <v>9153879063</v>
      </c>
      <c r="AY88" s="4">
        <v>9061694687.3115501</v>
      </c>
      <c r="AZ88" s="4">
        <v>10281568443.000509</v>
      </c>
      <c r="BA88" s="4">
        <v>9364536101.4434891</v>
      </c>
      <c r="BB88" s="4">
        <v>9760312938.4355602</v>
      </c>
    </row>
    <row r="89" spans="1:54" x14ac:dyDescent="0.25">
      <c r="A89" s="3" t="s">
        <v>175</v>
      </c>
      <c r="B89" s="31">
        <v>75</v>
      </c>
      <c r="C89" s="62">
        <v>5215405549.759902</v>
      </c>
      <c r="D89" s="63">
        <v>5201246925.2924709</v>
      </c>
      <c r="E89" s="63">
        <v>6456246191.4278011</v>
      </c>
      <c r="F89" s="63">
        <v>6027789676.5195494</v>
      </c>
      <c r="G89" s="63">
        <v>6043177413.5541153</v>
      </c>
      <c r="H89" s="63">
        <v>6493725898.8756113</v>
      </c>
      <c r="I89" s="63">
        <v>6322160837.2330351</v>
      </c>
      <c r="J89" s="63">
        <v>6857855720.9271717</v>
      </c>
      <c r="K89" s="63">
        <v>6616389232.1355476</v>
      </c>
      <c r="L89" s="63">
        <v>6993396112.5750723</v>
      </c>
      <c r="M89" s="63">
        <v>6468793831.5726194</v>
      </c>
      <c r="N89" s="63">
        <v>7901077356.6404009</v>
      </c>
      <c r="O89" s="64">
        <v>7382335666.8890972</v>
      </c>
      <c r="P89" s="64">
        <v>8196213636.7536287</v>
      </c>
      <c r="Q89" s="6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4">
        <v>11801427775</v>
      </c>
      <c r="AY89" s="4">
        <v>9125333970.6579704</v>
      </c>
      <c r="AZ89" s="4">
        <v>9900690309.6568604</v>
      </c>
      <c r="BA89" s="4">
        <v>9006475185.2477608</v>
      </c>
      <c r="BB89" s="4">
        <v>11961371498.289129</v>
      </c>
    </row>
    <row r="90" spans="1:54" ht="23.25" x14ac:dyDescent="0.25">
      <c r="A90" s="38" t="s">
        <v>176</v>
      </c>
      <c r="B90" s="2" t="s">
        <v>177</v>
      </c>
      <c r="C90" s="66">
        <f t="shared" ref="C90:Q90" si="32">SUM(C91:C101)</f>
        <v>67596199269.918213</v>
      </c>
      <c r="D90" s="60">
        <f t="shared" si="32"/>
        <v>74253724013.78244</v>
      </c>
      <c r="E90" s="60">
        <f t="shared" si="32"/>
        <v>76552644887.496033</v>
      </c>
      <c r="F90" s="60">
        <f t="shared" si="32"/>
        <v>76686348642.655792</v>
      </c>
      <c r="G90" s="60">
        <f t="shared" si="32"/>
        <v>80718511178.93866</v>
      </c>
      <c r="H90" s="60">
        <f t="shared" si="32"/>
        <v>87317759331.809052</v>
      </c>
      <c r="I90" s="60">
        <f t="shared" si="32"/>
        <v>87800480040.848389</v>
      </c>
      <c r="J90" s="60">
        <f t="shared" si="32"/>
        <v>86003993640.090668</v>
      </c>
      <c r="K90" s="60">
        <f t="shared" si="32"/>
        <v>91775321742.85231</v>
      </c>
      <c r="L90" s="60">
        <f t="shared" si="32"/>
        <v>97870081258.041077</v>
      </c>
      <c r="M90" s="60">
        <f t="shared" si="32"/>
        <v>101047769678.6929</v>
      </c>
      <c r="N90" s="60">
        <f t="shared" si="32"/>
        <v>99139339456.099655</v>
      </c>
      <c r="O90" s="60">
        <f t="shared" si="32"/>
        <v>101515796098.7332</v>
      </c>
      <c r="P90" s="60">
        <f t="shared" si="32"/>
        <v>106984770632.37097</v>
      </c>
      <c r="Q90" s="60">
        <f t="shared" si="32"/>
        <v>109807663201.16121</v>
      </c>
      <c r="R90" s="60">
        <f>SUM(R91:R101)</f>
        <v>106594120132.15555</v>
      </c>
      <c r="S90" s="60">
        <f t="shared" ref="S90:AX90" si="33">SUM(S91:S101)</f>
        <v>110020090279.18771</v>
      </c>
      <c r="T90" s="60">
        <f t="shared" si="33"/>
        <v>116076229110.43083</v>
      </c>
      <c r="U90" s="60">
        <f t="shared" si="33"/>
        <v>125645788124.67316</v>
      </c>
      <c r="V90" s="60">
        <f t="shared" si="33"/>
        <v>112837840820.21246</v>
      </c>
      <c r="W90" s="60">
        <f t="shared" si="33"/>
        <v>118386690089.85146</v>
      </c>
      <c r="X90" s="60">
        <f t="shared" si="33"/>
        <v>128418400499.02689</v>
      </c>
      <c r="Y90" s="60">
        <f t="shared" si="33"/>
        <v>130098767836.73114</v>
      </c>
      <c r="Z90" s="60">
        <f t="shared" si="33"/>
        <v>125688484945.13879</v>
      </c>
      <c r="AA90" s="60">
        <f t="shared" si="33"/>
        <v>133761350673.36203</v>
      </c>
      <c r="AB90" s="60">
        <f t="shared" si="33"/>
        <v>145330721220.73315</v>
      </c>
      <c r="AC90" s="60">
        <f t="shared" si="33"/>
        <v>152304986302.54483</v>
      </c>
      <c r="AD90" s="60">
        <f t="shared" si="33"/>
        <v>139046399818.5155</v>
      </c>
      <c r="AE90" s="60">
        <f t="shared" si="33"/>
        <v>148863417568.78137</v>
      </c>
      <c r="AF90" s="60">
        <f t="shared" si="33"/>
        <v>156223264843.45355</v>
      </c>
      <c r="AG90" s="60">
        <f t="shared" si="33"/>
        <v>162483984372.55423</v>
      </c>
      <c r="AH90" s="43">
        <f t="shared" si="33"/>
        <v>153009021315.56705</v>
      </c>
      <c r="AI90" s="43">
        <f t="shared" si="33"/>
        <v>165443898401.39148</v>
      </c>
      <c r="AJ90" s="43">
        <f t="shared" si="33"/>
        <v>176132385553.80496</v>
      </c>
      <c r="AK90" s="43">
        <f t="shared" si="33"/>
        <v>189733753775.68246</v>
      </c>
      <c r="AL90" s="43">
        <f t="shared" si="33"/>
        <v>173672353667</v>
      </c>
      <c r="AM90" s="43">
        <f t="shared" si="33"/>
        <v>183294020127</v>
      </c>
      <c r="AN90" s="43">
        <f t="shared" si="33"/>
        <v>193394498214</v>
      </c>
      <c r="AO90" s="43">
        <f t="shared" si="33"/>
        <v>189128219855</v>
      </c>
      <c r="AP90" s="43">
        <f t="shared" si="33"/>
        <v>185832998482</v>
      </c>
      <c r="AQ90" s="43">
        <f t="shared" si="33"/>
        <v>196498743946</v>
      </c>
      <c r="AR90" s="43">
        <f t="shared" si="33"/>
        <v>216589602440</v>
      </c>
      <c r="AS90" s="43">
        <f t="shared" si="33"/>
        <v>203809518212</v>
      </c>
      <c r="AT90" s="43">
        <f t="shared" si="33"/>
        <v>177986330108</v>
      </c>
      <c r="AU90" s="43">
        <f t="shared" si="33"/>
        <v>189581861222</v>
      </c>
      <c r="AV90" s="43">
        <f t="shared" si="33"/>
        <v>218659809754</v>
      </c>
      <c r="AW90" s="43">
        <f t="shared" si="33"/>
        <v>206323827200</v>
      </c>
      <c r="AX90" s="43">
        <f t="shared" si="33"/>
        <v>198817061605</v>
      </c>
      <c r="AY90" s="43">
        <v>210708195882.81458</v>
      </c>
      <c r="AZ90" s="43">
        <v>218282508962.04718</v>
      </c>
      <c r="BA90" s="43">
        <v>217200673161.65729</v>
      </c>
      <c r="BB90" s="43">
        <v>208012786670.59888</v>
      </c>
    </row>
    <row r="91" spans="1:54" x14ac:dyDescent="0.25">
      <c r="A91" s="3" t="s">
        <v>178</v>
      </c>
      <c r="B91" s="31" t="s">
        <v>179</v>
      </c>
      <c r="C91" s="62">
        <v>11808612092.396015</v>
      </c>
      <c r="D91" s="63">
        <v>11356882333.302336</v>
      </c>
      <c r="E91" s="63">
        <v>14073065663.100784</v>
      </c>
      <c r="F91" s="63">
        <v>13341791348.665771</v>
      </c>
      <c r="G91" s="63">
        <v>14792451989.186203</v>
      </c>
      <c r="H91" s="63">
        <v>14025118579.356913</v>
      </c>
      <c r="I91" s="63">
        <v>17007499107.135204</v>
      </c>
      <c r="J91" s="63">
        <v>15402227572.944962</v>
      </c>
      <c r="K91" s="63">
        <v>18344859252.976357</v>
      </c>
      <c r="L91" s="63">
        <v>16776921689.211374</v>
      </c>
      <c r="M91" s="63">
        <v>21359450396.607903</v>
      </c>
      <c r="N91" s="63">
        <v>18628857297.325447</v>
      </c>
      <c r="O91" s="64">
        <v>20600358081.243908</v>
      </c>
      <c r="P91" s="64">
        <v>19373357401.402153</v>
      </c>
      <c r="Q91" s="6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4">
        <v>30180845616</v>
      </c>
      <c r="AY91" s="4">
        <v>31676668839.146999</v>
      </c>
      <c r="AZ91" s="4">
        <v>31548077146.790001</v>
      </c>
      <c r="BA91" s="4">
        <v>35055110509.590897</v>
      </c>
      <c r="BB91" s="4">
        <v>32933213944.321999</v>
      </c>
    </row>
    <row r="92" spans="1:54" x14ac:dyDescent="0.25">
      <c r="A92" s="3" t="s">
        <v>180</v>
      </c>
      <c r="B92" s="31" t="s">
        <v>181</v>
      </c>
      <c r="C92" s="62">
        <v>5222729394.5615873</v>
      </c>
      <c r="D92" s="63">
        <v>5480972072.9254408</v>
      </c>
      <c r="E92" s="63">
        <v>6167115959.0156956</v>
      </c>
      <c r="F92" s="63">
        <v>5541619303.5061083</v>
      </c>
      <c r="G92" s="63">
        <v>5631201645.5920315</v>
      </c>
      <c r="H92" s="63">
        <v>6124488215.4625959</v>
      </c>
      <c r="I92" s="63">
        <v>7138236885.4947424</v>
      </c>
      <c r="J92" s="63">
        <v>5765115504.7299604</v>
      </c>
      <c r="K92" s="63">
        <v>6320875966.1478014</v>
      </c>
      <c r="L92" s="63">
        <v>6674190106.868763</v>
      </c>
      <c r="M92" s="63">
        <v>6753657220.3858442</v>
      </c>
      <c r="N92" s="63">
        <v>6331474994.2342176</v>
      </c>
      <c r="O92" s="64">
        <v>6794228951.3335333</v>
      </c>
      <c r="P92" s="64">
        <v>7553229483.9209385</v>
      </c>
      <c r="Q92" s="6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4">
        <v>15611099322</v>
      </c>
      <c r="AY92" s="4">
        <v>15926610558.4673</v>
      </c>
      <c r="AZ92" s="4">
        <v>16712468098.7978</v>
      </c>
      <c r="BA92" s="4">
        <v>19642278870.386803</v>
      </c>
      <c r="BB92" s="4">
        <v>16518929030.1786</v>
      </c>
    </row>
    <row r="93" spans="1:54" x14ac:dyDescent="0.25">
      <c r="A93" s="3" t="s">
        <v>182</v>
      </c>
      <c r="B93" s="31" t="s">
        <v>183</v>
      </c>
      <c r="C93" s="62">
        <v>3638541759.6846905</v>
      </c>
      <c r="D93" s="63">
        <v>4450264067.9739628</v>
      </c>
      <c r="E93" s="63">
        <v>4404882549.502759</v>
      </c>
      <c r="F93" s="63">
        <v>4846620892.8648348</v>
      </c>
      <c r="G93" s="63">
        <v>4158829386.8897343</v>
      </c>
      <c r="H93" s="63">
        <v>5005869172.2383337</v>
      </c>
      <c r="I93" s="63">
        <v>5024880689.4272194</v>
      </c>
      <c r="J93" s="63">
        <v>4714946415.7434874</v>
      </c>
      <c r="K93" s="63">
        <v>4778627455.6707773</v>
      </c>
      <c r="L93" s="63">
        <v>5556177679.7247143</v>
      </c>
      <c r="M93" s="63">
        <v>5581500636.3022108</v>
      </c>
      <c r="N93" s="63">
        <v>6018666916.1787682</v>
      </c>
      <c r="O93" s="64">
        <v>5691488109.0965328</v>
      </c>
      <c r="P93" s="64">
        <v>6442812429.3223524</v>
      </c>
      <c r="Q93" s="6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4">
        <v>18415530729</v>
      </c>
      <c r="AY93" s="4">
        <v>19351891661.177399</v>
      </c>
      <c r="AZ93" s="4">
        <v>19481303099.323402</v>
      </c>
      <c r="BA93" s="4">
        <v>25870381267.883598</v>
      </c>
      <c r="BB93" s="4">
        <v>19497113582.544701</v>
      </c>
    </row>
    <row r="94" spans="1:54" x14ac:dyDescent="0.25">
      <c r="A94" s="3" t="s">
        <v>184</v>
      </c>
      <c r="B94" s="31" t="s">
        <v>185</v>
      </c>
      <c r="C94" s="62">
        <v>3094771425.8701234</v>
      </c>
      <c r="D94" s="63">
        <v>4227108753.2803397</v>
      </c>
      <c r="E94" s="63">
        <v>3802649170.9633508</v>
      </c>
      <c r="F94" s="63">
        <v>3999901642.0107622</v>
      </c>
      <c r="G94" s="63">
        <v>4467628485.4870777</v>
      </c>
      <c r="H94" s="63">
        <v>5163521940.1063833</v>
      </c>
      <c r="I94" s="63">
        <v>4489378852.8070202</v>
      </c>
      <c r="J94" s="63">
        <v>4785749529.2447987</v>
      </c>
      <c r="K94" s="63">
        <v>4808408333.811965</v>
      </c>
      <c r="L94" s="63">
        <v>5724559462.178957</v>
      </c>
      <c r="M94" s="63">
        <v>5617193651.0029984</v>
      </c>
      <c r="N94" s="63">
        <v>5796002546.6751394</v>
      </c>
      <c r="O94" s="64">
        <v>6557709575.0425282</v>
      </c>
      <c r="P94" s="64">
        <v>7349153195.2084074</v>
      </c>
      <c r="Q94" s="6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4">
        <v>14897206377</v>
      </c>
      <c r="AY94" s="4">
        <v>16599167487.7281</v>
      </c>
      <c r="AZ94" s="4">
        <v>17368711852.861801</v>
      </c>
      <c r="BA94" s="4">
        <v>14277362479.9741</v>
      </c>
      <c r="BB94" s="4">
        <v>14651082976.895599</v>
      </c>
    </row>
    <row r="95" spans="1:54" ht="25.5" x14ac:dyDescent="0.25">
      <c r="A95" s="3" t="s">
        <v>186</v>
      </c>
      <c r="B95" s="31" t="s">
        <v>187</v>
      </c>
      <c r="C95" s="62">
        <v>758227611.1196059</v>
      </c>
      <c r="D95" s="63">
        <v>801403011.86184514</v>
      </c>
      <c r="E95" s="63">
        <v>731449399.43201649</v>
      </c>
      <c r="F95" s="63">
        <v>766734383.30305946</v>
      </c>
      <c r="G95" s="63">
        <v>795694620.49593985</v>
      </c>
      <c r="H95" s="63">
        <v>952380895.57284462</v>
      </c>
      <c r="I95" s="63">
        <v>874322037.05697954</v>
      </c>
      <c r="J95" s="63">
        <v>973590021.70659745</v>
      </c>
      <c r="K95" s="63">
        <v>1008589568.9577062</v>
      </c>
      <c r="L95" s="63">
        <v>1146540194.9336398</v>
      </c>
      <c r="M95" s="63">
        <v>1073137704.095534</v>
      </c>
      <c r="N95" s="63">
        <v>1147759167.762846</v>
      </c>
      <c r="O95" s="64">
        <v>1165583344.6989534</v>
      </c>
      <c r="P95" s="73">
        <v>1465285004.755908</v>
      </c>
      <c r="Q95" s="6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4">
        <v>2352928415</v>
      </c>
      <c r="AY95" s="4">
        <v>2339745492.6013598</v>
      </c>
      <c r="AZ95" s="4">
        <v>2675692794.7873502</v>
      </c>
      <c r="BA95" s="4">
        <v>2433907198.4446502</v>
      </c>
      <c r="BB95" s="4">
        <v>2579351951.3848</v>
      </c>
    </row>
    <row r="96" spans="1:54" x14ac:dyDescent="0.25">
      <c r="A96" s="3" t="s">
        <v>188</v>
      </c>
      <c r="B96" s="31" t="s">
        <v>189</v>
      </c>
      <c r="C96" s="62">
        <v>4398564318.4811306</v>
      </c>
      <c r="D96" s="63">
        <v>4875155921.0059452</v>
      </c>
      <c r="E96" s="63">
        <v>5067731001.1265593</v>
      </c>
      <c r="F96" s="63">
        <v>4954182415.9318571</v>
      </c>
      <c r="G96" s="63">
        <v>5226531998.251441</v>
      </c>
      <c r="H96" s="63">
        <v>5778974733.8915997</v>
      </c>
      <c r="I96" s="63">
        <v>5944376799.6120281</v>
      </c>
      <c r="J96" s="63">
        <v>6136320040.9760427</v>
      </c>
      <c r="K96" s="63">
        <v>6519513490.5407658</v>
      </c>
      <c r="L96" s="63">
        <v>6973231713.5776024</v>
      </c>
      <c r="M96" s="63">
        <v>6998739496.3199377</v>
      </c>
      <c r="N96" s="63">
        <v>7102443933.1381588</v>
      </c>
      <c r="O96" s="64">
        <v>7748512404.6549234</v>
      </c>
      <c r="P96" s="73">
        <v>8313562723.3398733</v>
      </c>
      <c r="Q96" s="6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4">
        <v>17148407618</v>
      </c>
      <c r="AY96" s="4">
        <v>15893013055.0476</v>
      </c>
      <c r="AZ96" s="4">
        <v>16529470154.540501</v>
      </c>
      <c r="BA96" s="4">
        <v>16852439183.6439</v>
      </c>
      <c r="BB96" s="4">
        <v>17416298129.2314</v>
      </c>
    </row>
    <row r="97" spans="1:54" x14ac:dyDescent="0.25">
      <c r="A97" s="3" t="s">
        <v>190</v>
      </c>
      <c r="B97" s="31" t="s">
        <v>191</v>
      </c>
      <c r="C97" s="62">
        <v>1336400044.0884974</v>
      </c>
      <c r="D97" s="63">
        <v>1452752636.3790367</v>
      </c>
      <c r="E97" s="63">
        <v>1331411336.8879058</v>
      </c>
      <c r="F97" s="63">
        <v>1287294510.0570731</v>
      </c>
      <c r="G97" s="63">
        <v>1304334745.023458</v>
      </c>
      <c r="H97" s="63">
        <v>1386382760.7320936</v>
      </c>
      <c r="I97" s="63">
        <v>1265120166.0312283</v>
      </c>
      <c r="J97" s="63">
        <v>1252392499.656975</v>
      </c>
      <c r="K97" s="63">
        <v>1319375488.066407</v>
      </c>
      <c r="L97" s="63">
        <v>1494851730.8389547</v>
      </c>
      <c r="M97" s="63">
        <v>1389422503.1050544</v>
      </c>
      <c r="N97" s="63">
        <v>1342738816.3510652</v>
      </c>
      <c r="O97" s="64">
        <v>1359988173.7875047</v>
      </c>
      <c r="P97" s="73">
        <v>1572667617.3906922</v>
      </c>
      <c r="Q97" s="6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4">
        <v>1893251423</v>
      </c>
      <c r="AY97" s="4">
        <v>1912834144.0120599</v>
      </c>
      <c r="AZ97" s="4">
        <v>2016787374.19752</v>
      </c>
      <c r="BA97" s="4">
        <v>1907690192.51687</v>
      </c>
      <c r="BB97" s="4">
        <v>1977504196.49528</v>
      </c>
    </row>
    <row r="98" spans="1:54" x14ac:dyDescent="0.25">
      <c r="A98" s="3" t="s">
        <v>192</v>
      </c>
      <c r="B98" s="31" t="s">
        <v>193</v>
      </c>
      <c r="C98" s="62">
        <v>9890088714.5547276</v>
      </c>
      <c r="D98" s="63">
        <v>11109383525.702728</v>
      </c>
      <c r="E98" s="63">
        <v>11436808481.348831</v>
      </c>
      <c r="F98" s="63">
        <v>12017194794.897276</v>
      </c>
      <c r="G98" s="63">
        <v>13699664069.650209</v>
      </c>
      <c r="H98" s="63">
        <v>14232226969.793585</v>
      </c>
      <c r="I98" s="63">
        <v>13957268764.980303</v>
      </c>
      <c r="J98" s="63">
        <v>13962811468.024046</v>
      </c>
      <c r="K98" s="63">
        <v>15737115997.984854</v>
      </c>
      <c r="L98" s="63">
        <v>16876876460.265343</v>
      </c>
      <c r="M98" s="63">
        <v>17752419800.325497</v>
      </c>
      <c r="N98" s="63">
        <v>18354340928.900509</v>
      </c>
      <c r="O98" s="64">
        <v>16867299046.797716</v>
      </c>
      <c r="P98" s="73">
        <v>17040929441.389717</v>
      </c>
      <c r="Q98" s="6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4">
        <v>33542102573</v>
      </c>
      <c r="AY98" s="4">
        <v>39140264599.948799</v>
      </c>
      <c r="AZ98" s="4">
        <v>36199300647.583298</v>
      </c>
      <c r="BA98" s="4">
        <v>36687191804.076004</v>
      </c>
      <c r="BB98" s="4">
        <v>36692040563.951401</v>
      </c>
    </row>
    <row r="99" spans="1:54" x14ac:dyDescent="0.25">
      <c r="A99" s="3" t="s">
        <v>194</v>
      </c>
      <c r="B99" s="31" t="s">
        <v>195</v>
      </c>
      <c r="C99" s="62">
        <v>4638639832.8919268</v>
      </c>
      <c r="D99" s="63">
        <v>5349280030.500555</v>
      </c>
      <c r="E99" s="63">
        <v>5450062686.77633</v>
      </c>
      <c r="F99" s="63">
        <v>5510693615.7137556</v>
      </c>
      <c r="G99" s="63">
        <v>6090278251.7943249</v>
      </c>
      <c r="H99" s="63">
        <v>6835030717.8932962</v>
      </c>
      <c r="I99" s="63">
        <v>6611671657.1384335</v>
      </c>
      <c r="J99" s="63">
        <v>6935897136.5240278</v>
      </c>
      <c r="K99" s="63">
        <v>6759347254.0160875</v>
      </c>
      <c r="L99" s="63">
        <v>7704579579.8235645</v>
      </c>
      <c r="M99" s="63">
        <v>7377964431.4315472</v>
      </c>
      <c r="N99" s="63">
        <v>7923748097.1860018</v>
      </c>
      <c r="O99" s="64">
        <v>7947676472.7808599</v>
      </c>
      <c r="P99" s="73">
        <v>8732384671.3140469</v>
      </c>
      <c r="Q99" s="6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4">
        <v>11642202524</v>
      </c>
      <c r="AY99" s="4">
        <v>11690850137.470501</v>
      </c>
      <c r="AZ99" s="4">
        <v>12785394747.844299</v>
      </c>
      <c r="BA99" s="4">
        <v>11857666681.9601</v>
      </c>
      <c r="BB99" s="4">
        <v>11689403795.414101</v>
      </c>
    </row>
    <row r="100" spans="1:54" x14ac:dyDescent="0.25">
      <c r="A100" s="3" t="s">
        <v>196</v>
      </c>
      <c r="B100" s="31" t="s">
        <v>197</v>
      </c>
      <c r="C100" s="62">
        <v>986103231.96123672</v>
      </c>
      <c r="D100" s="63">
        <v>1061908655.1271584</v>
      </c>
      <c r="E100" s="63">
        <v>1073498528.2383168</v>
      </c>
      <c r="F100" s="63">
        <v>1099157129.2535002</v>
      </c>
      <c r="G100" s="63">
        <v>1119274123.4128983</v>
      </c>
      <c r="H100" s="63">
        <v>1182754619.4967582</v>
      </c>
      <c r="I100" s="63">
        <v>1182218305.3558288</v>
      </c>
      <c r="J100" s="63">
        <v>1199307925.7411406</v>
      </c>
      <c r="K100" s="63">
        <v>1207760558.216995</v>
      </c>
      <c r="L100" s="63">
        <v>1343180459.4217095</v>
      </c>
      <c r="M100" s="63">
        <v>1303802028.44591</v>
      </c>
      <c r="N100" s="63">
        <v>1298997608.3193164</v>
      </c>
      <c r="O100" s="64">
        <v>1322159087.3672309</v>
      </c>
      <c r="P100" s="64">
        <v>1430547714.5366263</v>
      </c>
      <c r="Q100" s="6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4">
        <v>3224201316</v>
      </c>
      <c r="AY100" s="4">
        <v>3239383675.1624699</v>
      </c>
      <c r="AZ100" s="4">
        <v>3670661068.25</v>
      </c>
      <c r="BA100" s="4">
        <v>3722437749.7165298</v>
      </c>
      <c r="BB100" s="4">
        <v>3638006861.5661101</v>
      </c>
    </row>
    <row r="101" spans="1:54" x14ac:dyDescent="0.25">
      <c r="A101" s="3" t="s">
        <v>198</v>
      </c>
      <c r="B101" s="31" t="s">
        <v>199</v>
      </c>
      <c r="C101" s="62">
        <v>21823520844.308662</v>
      </c>
      <c r="D101" s="63">
        <v>24088613005.723099</v>
      </c>
      <c r="E101" s="63">
        <v>23013970111.103474</v>
      </c>
      <c r="F101" s="63">
        <v>23321158606.451794</v>
      </c>
      <c r="G101" s="63">
        <v>23432621863.155334</v>
      </c>
      <c r="H101" s="63">
        <v>26631010727.264652</v>
      </c>
      <c r="I101" s="63">
        <v>24305506775.809395</v>
      </c>
      <c r="J101" s="63">
        <v>24875635524.798626</v>
      </c>
      <c r="K101" s="63">
        <v>24970848376.462589</v>
      </c>
      <c r="L101" s="63">
        <v>27598972181.196461</v>
      </c>
      <c r="M101" s="63">
        <v>25840481810.670464</v>
      </c>
      <c r="N101" s="63">
        <v>25194309150.028164</v>
      </c>
      <c r="O101" s="64">
        <v>25460792851.929523</v>
      </c>
      <c r="P101" s="64">
        <v>27710840949.790272</v>
      </c>
      <c r="Q101" s="6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4">
        <v>49909285692</v>
      </c>
      <c r="AY101" s="4">
        <v>52937766232.052002</v>
      </c>
      <c r="AZ101" s="4">
        <v>59294641977.071198</v>
      </c>
      <c r="BA101" s="4">
        <v>48894207223.463799</v>
      </c>
      <c r="BB101" s="4">
        <v>50419841638.614899</v>
      </c>
    </row>
    <row r="102" spans="1:54" x14ac:dyDescent="0.25">
      <c r="A102" s="38" t="s">
        <v>200</v>
      </c>
      <c r="B102" s="2" t="s">
        <v>201</v>
      </c>
      <c r="C102" s="66">
        <f t="shared" ref="C102:Q102" si="34">C103+C109</f>
        <v>84351387323.789291</v>
      </c>
      <c r="D102" s="60">
        <f t="shared" si="34"/>
        <v>100145581129.61525</v>
      </c>
      <c r="E102" s="60">
        <f t="shared" si="34"/>
        <v>94793516052.412704</v>
      </c>
      <c r="F102" s="60">
        <f t="shared" si="34"/>
        <v>97182517041.611313</v>
      </c>
      <c r="G102" s="60">
        <f t="shared" si="34"/>
        <v>99079145862.636627</v>
      </c>
      <c r="H102" s="60">
        <f t="shared" si="34"/>
        <v>112558340386.6156</v>
      </c>
      <c r="I102" s="60">
        <f t="shared" si="34"/>
        <v>105259820876.49678</v>
      </c>
      <c r="J102" s="60">
        <f t="shared" si="34"/>
        <v>109538025494.32065</v>
      </c>
      <c r="K102" s="60">
        <f t="shared" si="34"/>
        <v>117809792167.77211</v>
      </c>
      <c r="L102" s="60">
        <f t="shared" si="34"/>
        <v>121457151132.65955</v>
      </c>
      <c r="M102" s="60">
        <f t="shared" si="34"/>
        <v>118151828865.05112</v>
      </c>
      <c r="N102" s="60">
        <f t="shared" si="34"/>
        <v>119599265110.37308</v>
      </c>
      <c r="O102" s="60">
        <f t="shared" si="34"/>
        <v>131604223560.70834</v>
      </c>
      <c r="P102" s="60">
        <f t="shared" si="34"/>
        <v>134449910594.04289</v>
      </c>
      <c r="Q102" s="60">
        <f t="shared" si="34"/>
        <v>131193627730.97058</v>
      </c>
      <c r="R102" s="60">
        <f>R103+R109</f>
        <v>137039129563.54086</v>
      </c>
      <c r="S102" s="60">
        <f t="shared" ref="S102:AX102" si="35">S103+S109</f>
        <v>139926685393.04184</v>
      </c>
      <c r="T102" s="60">
        <f t="shared" si="35"/>
        <v>145117467725.77942</v>
      </c>
      <c r="U102" s="60">
        <f t="shared" si="35"/>
        <v>142838857929.86383</v>
      </c>
      <c r="V102" s="60">
        <f t="shared" si="35"/>
        <v>150084723013.48755</v>
      </c>
      <c r="W102" s="60">
        <f t="shared" si="35"/>
        <v>155468924903.12097</v>
      </c>
      <c r="X102" s="60">
        <f t="shared" si="35"/>
        <v>159684254472.10199</v>
      </c>
      <c r="Y102" s="60">
        <f t="shared" si="35"/>
        <v>154970942414.09265</v>
      </c>
      <c r="Z102" s="60">
        <f t="shared" si="35"/>
        <v>160059913475.76016</v>
      </c>
      <c r="AA102" s="60">
        <f t="shared" si="35"/>
        <v>167055803116.50449</v>
      </c>
      <c r="AB102" s="60">
        <f t="shared" si="35"/>
        <v>174044696750.21268</v>
      </c>
      <c r="AC102" s="60">
        <f t="shared" si="35"/>
        <v>172447266151.36957</v>
      </c>
      <c r="AD102" s="60">
        <f t="shared" si="35"/>
        <v>181127360641.78061</v>
      </c>
      <c r="AE102" s="60">
        <f t="shared" si="35"/>
        <v>185474194601.80838</v>
      </c>
      <c r="AF102" s="60">
        <f t="shared" si="35"/>
        <v>192326175171.46301</v>
      </c>
      <c r="AG102" s="60">
        <f t="shared" si="35"/>
        <v>188577709870.46527</v>
      </c>
      <c r="AH102" s="43">
        <f t="shared" si="35"/>
        <v>197715667180.11658</v>
      </c>
      <c r="AI102" s="43">
        <f t="shared" si="35"/>
        <v>203445457513.87686</v>
      </c>
      <c r="AJ102" s="43">
        <f t="shared" si="35"/>
        <v>211907093163.30768</v>
      </c>
      <c r="AK102" s="43">
        <f t="shared" si="35"/>
        <v>205204111694.28787</v>
      </c>
      <c r="AL102" s="43">
        <f t="shared" si="35"/>
        <v>209929617819</v>
      </c>
      <c r="AM102" s="43">
        <f t="shared" si="35"/>
        <v>227954894703</v>
      </c>
      <c r="AN102" s="43">
        <f t="shared" si="35"/>
        <v>235114657749</v>
      </c>
      <c r="AO102" s="43">
        <f t="shared" si="35"/>
        <v>226371802441</v>
      </c>
      <c r="AP102" s="43">
        <f t="shared" si="35"/>
        <v>236711828015</v>
      </c>
      <c r="AQ102" s="43">
        <f t="shared" si="35"/>
        <v>241218765800</v>
      </c>
      <c r="AR102" s="43">
        <f t="shared" si="35"/>
        <v>254338896477</v>
      </c>
      <c r="AS102" s="43">
        <f t="shared" si="35"/>
        <v>244458921369</v>
      </c>
      <c r="AT102" s="43">
        <f t="shared" si="35"/>
        <v>235042476907</v>
      </c>
      <c r="AU102" s="43">
        <f t="shared" si="35"/>
        <v>241561669119</v>
      </c>
      <c r="AV102" s="43">
        <f t="shared" si="35"/>
        <v>255813526569</v>
      </c>
      <c r="AW102" s="43">
        <f t="shared" si="35"/>
        <v>251144557804</v>
      </c>
      <c r="AX102" s="43">
        <f t="shared" si="35"/>
        <v>255756813173</v>
      </c>
      <c r="AY102" s="43">
        <v>270449024642.62399</v>
      </c>
      <c r="AZ102" s="43">
        <v>281455851797.6615</v>
      </c>
      <c r="BA102" s="43">
        <v>262519729600.51569</v>
      </c>
      <c r="BB102" s="43">
        <v>265207026782.57968</v>
      </c>
    </row>
    <row r="103" spans="1:54" x14ac:dyDescent="0.25">
      <c r="A103" s="39" t="s">
        <v>202</v>
      </c>
      <c r="B103" s="33" t="s">
        <v>203</v>
      </c>
      <c r="C103" s="67">
        <f>SUM(C104:C108)</f>
        <v>70584039632.947952</v>
      </c>
      <c r="D103" s="68">
        <f>SUM(D104:D108)</f>
        <v>85033098924.167633</v>
      </c>
      <c r="E103" s="68">
        <f t="shared" ref="E103:Q103" si="36">SUM(E104:E108)</f>
        <v>80235672354.598343</v>
      </c>
      <c r="F103" s="68">
        <f t="shared" si="36"/>
        <v>81907060269.781235</v>
      </c>
      <c r="G103" s="68">
        <f t="shared" si="36"/>
        <v>83475756593.824448</v>
      </c>
      <c r="H103" s="68">
        <f t="shared" si="36"/>
        <v>95140271337.738724</v>
      </c>
      <c r="I103" s="68">
        <f t="shared" si="36"/>
        <v>88609512650.317673</v>
      </c>
      <c r="J103" s="68">
        <f t="shared" si="36"/>
        <v>91860906009.991028</v>
      </c>
      <c r="K103" s="68">
        <f t="shared" si="36"/>
        <v>100055236537.21326</v>
      </c>
      <c r="L103" s="68">
        <f t="shared" si="36"/>
        <v>101987185146.73138</v>
      </c>
      <c r="M103" s="68">
        <f t="shared" si="36"/>
        <v>98521136529.725449</v>
      </c>
      <c r="N103" s="68">
        <f t="shared" si="36"/>
        <v>99662385619.594269</v>
      </c>
      <c r="O103" s="68">
        <f t="shared" si="36"/>
        <v>110917849326.51605</v>
      </c>
      <c r="P103" s="68">
        <f t="shared" si="36"/>
        <v>111816204093.80991</v>
      </c>
      <c r="Q103" s="68">
        <f t="shared" si="36"/>
        <v>109445737829.56664</v>
      </c>
      <c r="R103" s="11">
        <f>SUM(R104:R108)</f>
        <v>114451118577.40729</v>
      </c>
      <c r="S103" s="11">
        <f t="shared" ref="S103:AX103" si="37">SUM(S104:S108)</f>
        <v>117104847944.54019</v>
      </c>
      <c r="T103" s="11">
        <f t="shared" si="37"/>
        <v>119904020948.13077</v>
      </c>
      <c r="U103" s="11">
        <f t="shared" si="37"/>
        <v>118929901542.32341</v>
      </c>
      <c r="V103" s="11">
        <f t="shared" si="37"/>
        <v>125295375916.89438</v>
      </c>
      <c r="W103" s="11">
        <f t="shared" si="37"/>
        <v>130159418116.36116</v>
      </c>
      <c r="X103" s="11">
        <f t="shared" si="37"/>
        <v>131700993065.76434</v>
      </c>
      <c r="Y103" s="11">
        <f t="shared" si="37"/>
        <v>128557240902.76503</v>
      </c>
      <c r="Z103" s="11">
        <f t="shared" si="37"/>
        <v>133687502111.06461</v>
      </c>
      <c r="AA103" s="11">
        <f t="shared" si="37"/>
        <v>138993713521.04214</v>
      </c>
      <c r="AB103" s="11">
        <f t="shared" si="37"/>
        <v>142394848152.89221</v>
      </c>
      <c r="AC103" s="11">
        <f t="shared" si="37"/>
        <v>141236091499.96466</v>
      </c>
      <c r="AD103" s="11">
        <f t="shared" si="37"/>
        <v>148239506918.36768</v>
      </c>
      <c r="AE103" s="11">
        <f t="shared" si="37"/>
        <v>151504683573.72586</v>
      </c>
      <c r="AF103" s="11">
        <f t="shared" si="37"/>
        <v>154312582099.29724</v>
      </c>
      <c r="AG103" s="11">
        <f t="shared" si="37"/>
        <v>151875141493.01392</v>
      </c>
      <c r="AH103" s="45">
        <f t="shared" si="37"/>
        <v>159022453102.68683</v>
      </c>
      <c r="AI103" s="45">
        <f t="shared" si="37"/>
        <v>162806215497.45819</v>
      </c>
      <c r="AJ103" s="45">
        <f t="shared" si="37"/>
        <v>167474273615.86331</v>
      </c>
      <c r="AK103" s="45">
        <f t="shared" si="37"/>
        <v>162084237971.29108</v>
      </c>
      <c r="AL103" s="45">
        <f t="shared" si="37"/>
        <v>163664463009</v>
      </c>
      <c r="AM103" s="45">
        <f t="shared" si="37"/>
        <v>180564730530</v>
      </c>
      <c r="AN103" s="45">
        <f t="shared" si="37"/>
        <v>181802927018</v>
      </c>
      <c r="AO103" s="45">
        <f t="shared" si="37"/>
        <v>176746123789</v>
      </c>
      <c r="AP103" s="45">
        <f t="shared" si="37"/>
        <v>184493294085</v>
      </c>
      <c r="AQ103" s="45">
        <f t="shared" si="37"/>
        <v>188163984393</v>
      </c>
      <c r="AR103" s="45">
        <f t="shared" si="37"/>
        <v>195463229936</v>
      </c>
      <c r="AS103" s="45">
        <f t="shared" si="37"/>
        <v>190626793973</v>
      </c>
      <c r="AT103" s="45">
        <f t="shared" si="37"/>
        <v>188989316279</v>
      </c>
      <c r="AU103" s="45">
        <f t="shared" si="37"/>
        <v>191107298088</v>
      </c>
      <c r="AV103" s="45">
        <f t="shared" si="37"/>
        <v>197355101661</v>
      </c>
      <c r="AW103" s="45">
        <f t="shared" si="37"/>
        <v>194981002799</v>
      </c>
      <c r="AX103" s="45">
        <f t="shared" si="37"/>
        <v>197680155994</v>
      </c>
      <c r="AY103" s="45">
        <v>211135495454</v>
      </c>
      <c r="AZ103" s="45">
        <v>217340330610</v>
      </c>
      <c r="BA103" s="45">
        <v>202824074368</v>
      </c>
      <c r="BB103" s="45">
        <v>201780046144</v>
      </c>
    </row>
    <row r="104" spans="1:54" x14ac:dyDescent="0.25">
      <c r="A104" s="8" t="s">
        <v>204</v>
      </c>
      <c r="B104" s="31" t="s">
        <v>205</v>
      </c>
      <c r="C104" s="62">
        <v>16410120268.130711</v>
      </c>
      <c r="D104" s="63">
        <v>19210971595.403145</v>
      </c>
      <c r="E104" s="63">
        <v>18472772680.51429</v>
      </c>
      <c r="F104" s="63">
        <v>18648541163.756271</v>
      </c>
      <c r="G104" s="63">
        <v>19418724923.856228</v>
      </c>
      <c r="H104" s="63">
        <v>21911767001.594971</v>
      </c>
      <c r="I104" s="63">
        <v>20955943961.759048</v>
      </c>
      <c r="J104" s="63">
        <v>21491133888.610092</v>
      </c>
      <c r="K104" s="63">
        <v>23474767121.663273</v>
      </c>
      <c r="L104" s="63">
        <v>24736954587.083504</v>
      </c>
      <c r="M104" s="63">
        <v>24219713064.410206</v>
      </c>
      <c r="N104" s="63">
        <v>24052277518.347656</v>
      </c>
      <c r="O104" s="64">
        <v>27772227891.654079</v>
      </c>
      <c r="P104" s="64">
        <v>28508442391.844967</v>
      </c>
      <c r="Q104" s="6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4">
        <v>45409586103</v>
      </c>
      <c r="AY104" s="4">
        <v>46675851623</v>
      </c>
      <c r="AZ104" s="4">
        <v>48037111617</v>
      </c>
      <c r="BA104" s="4">
        <v>47596448947</v>
      </c>
      <c r="BB104" s="4">
        <v>44849549994</v>
      </c>
    </row>
    <row r="105" spans="1:54" x14ac:dyDescent="0.25">
      <c r="A105" s="8" t="s">
        <v>206</v>
      </c>
      <c r="B105" s="31" t="s">
        <v>207</v>
      </c>
      <c r="C105" s="62">
        <v>38867932406</v>
      </c>
      <c r="D105" s="63">
        <v>48578401620</v>
      </c>
      <c r="E105" s="63">
        <v>45583311694</v>
      </c>
      <c r="F105" s="63">
        <v>45878283198</v>
      </c>
      <c r="G105" s="63">
        <v>46105152235</v>
      </c>
      <c r="H105" s="63">
        <v>53920428657</v>
      </c>
      <c r="I105" s="63">
        <v>49356714027</v>
      </c>
      <c r="J105" s="63">
        <v>51071789219</v>
      </c>
      <c r="K105" s="63">
        <v>56928489454</v>
      </c>
      <c r="L105" s="63">
        <v>55895955334</v>
      </c>
      <c r="M105" s="63">
        <v>54666346599</v>
      </c>
      <c r="N105" s="63">
        <v>55200516267</v>
      </c>
      <c r="O105" s="64">
        <v>61660696096</v>
      </c>
      <c r="P105" s="64">
        <v>60276586383</v>
      </c>
      <c r="Q105" s="6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4">
        <v>100707394394</v>
      </c>
      <c r="AY105" s="4">
        <v>106077895822</v>
      </c>
      <c r="AZ105" s="4">
        <v>107869145033</v>
      </c>
      <c r="BA105" s="4">
        <v>105232404602</v>
      </c>
      <c r="BB105" s="4">
        <v>104681581913</v>
      </c>
    </row>
    <row r="106" spans="1:54" x14ac:dyDescent="0.25">
      <c r="A106" s="8" t="s">
        <v>208</v>
      </c>
      <c r="B106" s="31" t="s">
        <v>209</v>
      </c>
      <c r="C106" s="62">
        <v>6426293637.991786</v>
      </c>
      <c r="D106" s="63">
        <v>7079641989.9326172</v>
      </c>
      <c r="E106" s="63">
        <v>6702053647.7520456</v>
      </c>
      <c r="F106" s="63">
        <v>7811148384.8821831</v>
      </c>
      <c r="G106" s="63">
        <v>7562012435.0150728</v>
      </c>
      <c r="H106" s="63">
        <v>8139441553.9882698</v>
      </c>
      <c r="I106" s="63">
        <v>7823660098.4912872</v>
      </c>
      <c r="J106" s="63">
        <v>8627697232.9836178</v>
      </c>
      <c r="K106" s="63">
        <v>8837193053.4287739</v>
      </c>
      <c r="L106" s="63">
        <v>8959572955.548851</v>
      </c>
      <c r="M106" s="63">
        <v>8368983849.2259331</v>
      </c>
      <c r="N106" s="63">
        <v>9108351907.6627483</v>
      </c>
      <c r="O106" s="64">
        <v>9627665601.4442062</v>
      </c>
      <c r="P106" s="64">
        <v>9881936897.7955208</v>
      </c>
      <c r="Q106" s="6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4">
        <v>11761009435</v>
      </c>
      <c r="AY106" s="4">
        <v>12149276346</v>
      </c>
      <c r="AZ106" s="4">
        <v>13477705078</v>
      </c>
      <c r="BA106" s="4">
        <v>11859228301</v>
      </c>
      <c r="BB106" s="4">
        <v>13368392803</v>
      </c>
    </row>
    <row r="107" spans="1:54" x14ac:dyDescent="0.25">
      <c r="A107" s="8" t="s">
        <v>210</v>
      </c>
      <c r="B107" s="31" t="s">
        <v>211</v>
      </c>
      <c r="C107" s="62">
        <v>8879693320.8254585</v>
      </c>
      <c r="D107" s="63">
        <v>10164083718.831873</v>
      </c>
      <c r="E107" s="63">
        <v>9477534332.3320007</v>
      </c>
      <c r="F107" s="63">
        <v>9569087523.1427708</v>
      </c>
      <c r="G107" s="63">
        <v>10389866999.953142</v>
      </c>
      <c r="H107" s="63">
        <v>11168634125.155489</v>
      </c>
      <c r="I107" s="63">
        <v>10473194563.067333</v>
      </c>
      <c r="J107" s="63">
        <v>10670285669.397322</v>
      </c>
      <c r="K107" s="63">
        <v>10814786908.121216</v>
      </c>
      <c r="L107" s="63">
        <v>12394702270.099022</v>
      </c>
      <c r="M107" s="63">
        <v>11266093017.08931</v>
      </c>
      <c r="N107" s="63">
        <v>11301239926.583862</v>
      </c>
      <c r="O107" s="64">
        <v>11857259737.417747</v>
      </c>
      <c r="P107" s="64">
        <v>13149238421.169418</v>
      </c>
      <c r="Q107" s="6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4">
        <v>28974866511</v>
      </c>
      <c r="AY107" s="4">
        <v>35374213793</v>
      </c>
      <c r="AZ107" s="4">
        <v>36343606722</v>
      </c>
      <c r="BA107" s="4">
        <v>26966856434</v>
      </c>
      <c r="BB107" s="4">
        <v>27286445611</v>
      </c>
    </row>
    <row r="108" spans="1:54" x14ac:dyDescent="0.25">
      <c r="A108" s="12" t="s">
        <v>212</v>
      </c>
      <c r="B108" s="18">
        <v>92005</v>
      </c>
      <c r="C108" s="70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13">
        <v>5497575381.3493938</v>
      </c>
      <c r="S108" s="13">
        <v>5643819677.7994471</v>
      </c>
      <c r="T108" s="13">
        <v>6198068818.4742155</v>
      </c>
      <c r="U108" s="13">
        <v>5861668996.5044775</v>
      </c>
      <c r="V108" s="13">
        <v>6216391993.9698524</v>
      </c>
      <c r="W108" s="13">
        <v>6197615792.9551067</v>
      </c>
      <c r="X108" s="13">
        <v>6724487885.8616495</v>
      </c>
      <c r="Y108" s="13">
        <v>6518717032.8347454</v>
      </c>
      <c r="Z108" s="13">
        <v>6819018352</v>
      </c>
      <c r="AA108" s="13">
        <v>6923369823</v>
      </c>
      <c r="AB108" s="13">
        <v>7416414918</v>
      </c>
      <c r="AC108" s="13">
        <v>7056801724</v>
      </c>
      <c r="AD108" s="13">
        <v>7534679403</v>
      </c>
      <c r="AE108" s="13">
        <v>7667410849</v>
      </c>
      <c r="AF108" s="13">
        <v>8215931878</v>
      </c>
      <c r="AG108" s="13">
        <v>7985836407</v>
      </c>
      <c r="AH108" s="13">
        <v>8143592939</v>
      </c>
      <c r="AI108" s="13">
        <v>8347437175</v>
      </c>
      <c r="AJ108" s="13">
        <v>8886190141</v>
      </c>
      <c r="AK108" s="13">
        <v>8518399878</v>
      </c>
      <c r="AL108" s="13">
        <v>9018986727</v>
      </c>
      <c r="AM108" s="4">
        <v>9059372815</v>
      </c>
      <c r="AN108" s="4">
        <v>9786872585</v>
      </c>
      <c r="AO108" s="4">
        <v>9437733254</v>
      </c>
      <c r="AP108" s="4">
        <v>9979616284</v>
      </c>
      <c r="AQ108" s="4">
        <v>9856014936</v>
      </c>
      <c r="AR108" s="4">
        <v>10561905815</v>
      </c>
      <c r="AS108" s="4">
        <v>10496583419</v>
      </c>
      <c r="AT108" s="4">
        <v>10369060367</v>
      </c>
      <c r="AU108" s="4">
        <v>10264247553</v>
      </c>
      <c r="AV108" s="4">
        <v>10982924467</v>
      </c>
      <c r="AW108" s="4">
        <v>10520762488</v>
      </c>
      <c r="AX108" s="4">
        <v>10827299551</v>
      </c>
      <c r="AY108" s="4">
        <v>10858257870</v>
      </c>
      <c r="AZ108" s="4">
        <v>11612762160</v>
      </c>
      <c r="BA108" s="4">
        <v>11169136084</v>
      </c>
      <c r="BB108" s="4">
        <v>11594075823</v>
      </c>
    </row>
    <row r="109" spans="1:54" x14ac:dyDescent="0.25">
      <c r="A109" s="39" t="s">
        <v>213</v>
      </c>
      <c r="B109" s="36" t="s">
        <v>214</v>
      </c>
      <c r="C109" s="67">
        <f t="shared" ref="C109:Q109" si="38">SUM(C110:C115)</f>
        <v>13767347690.841335</v>
      </c>
      <c r="D109" s="68">
        <f t="shared" si="38"/>
        <v>15112482205.447615</v>
      </c>
      <c r="E109" s="68">
        <f t="shared" si="38"/>
        <v>14557843697.814363</v>
      </c>
      <c r="F109" s="68">
        <f t="shared" si="38"/>
        <v>15275456771.830076</v>
      </c>
      <c r="G109" s="68">
        <f t="shared" si="38"/>
        <v>15603389268.81218</v>
      </c>
      <c r="H109" s="68">
        <f t="shared" si="38"/>
        <v>17418069048.876877</v>
      </c>
      <c r="I109" s="68">
        <f t="shared" si="38"/>
        <v>16650308226.179111</v>
      </c>
      <c r="J109" s="68">
        <f t="shared" si="38"/>
        <v>17677119484.329624</v>
      </c>
      <c r="K109" s="68">
        <f t="shared" si="38"/>
        <v>17754555630.558857</v>
      </c>
      <c r="L109" s="68">
        <f t="shared" si="38"/>
        <v>19469965985.928165</v>
      </c>
      <c r="M109" s="68">
        <f t="shared" si="38"/>
        <v>19630692335.325668</v>
      </c>
      <c r="N109" s="68">
        <f t="shared" si="38"/>
        <v>19936879490.778801</v>
      </c>
      <c r="O109" s="68">
        <f t="shared" si="38"/>
        <v>20686374234.192287</v>
      </c>
      <c r="P109" s="68">
        <f t="shared" si="38"/>
        <v>22633706500.232986</v>
      </c>
      <c r="Q109" s="68">
        <f t="shared" si="38"/>
        <v>21747889901.403946</v>
      </c>
      <c r="R109" s="11">
        <f>SUM(R110:R115)</f>
        <v>22588010986.133572</v>
      </c>
      <c r="S109" s="11">
        <f t="shared" ref="S109:AX109" si="39">SUM(S110:S115)</f>
        <v>22821837448.501656</v>
      </c>
      <c r="T109" s="11">
        <f t="shared" si="39"/>
        <v>25213446777.648666</v>
      </c>
      <c r="U109" s="11">
        <f t="shared" si="39"/>
        <v>23908956387.540432</v>
      </c>
      <c r="V109" s="11">
        <f t="shared" si="39"/>
        <v>24789347096.593178</v>
      </c>
      <c r="W109" s="11">
        <f t="shared" si="39"/>
        <v>25309506786.759823</v>
      </c>
      <c r="X109" s="11">
        <f t="shared" si="39"/>
        <v>27983261406.337646</v>
      </c>
      <c r="Y109" s="11">
        <f t="shared" si="39"/>
        <v>26413701511.327629</v>
      </c>
      <c r="Z109" s="11">
        <f t="shared" si="39"/>
        <v>26372411364.695545</v>
      </c>
      <c r="AA109" s="11">
        <f t="shared" si="39"/>
        <v>28062089595.462337</v>
      </c>
      <c r="AB109" s="11">
        <f t="shared" si="39"/>
        <v>31649848597.320469</v>
      </c>
      <c r="AC109" s="11">
        <f t="shared" si="39"/>
        <v>31211174651.404922</v>
      </c>
      <c r="AD109" s="11">
        <f t="shared" si="39"/>
        <v>32887853723.412937</v>
      </c>
      <c r="AE109" s="11">
        <f t="shared" si="39"/>
        <v>33969511028.082512</v>
      </c>
      <c r="AF109" s="11">
        <f t="shared" si="39"/>
        <v>38013593072.165787</v>
      </c>
      <c r="AG109" s="11">
        <f t="shared" si="39"/>
        <v>36702568377.451347</v>
      </c>
      <c r="AH109" s="45">
        <f t="shared" si="39"/>
        <v>38693214077.429733</v>
      </c>
      <c r="AI109" s="45">
        <f t="shared" si="39"/>
        <v>40639242016.418671</v>
      </c>
      <c r="AJ109" s="45">
        <f t="shared" si="39"/>
        <v>44432819547.444351</v>
      </c>
      <c r="AK109" s="45">
        <f t="shared" si="39"/>
        <v>43119873722.996796</v>
      </c>
      <c r="AL109" s="45">
        <f t="shared" si="39"/>
        <v>46265154810</v>
      </c>
      <c r="AM109" s="45">
        <f t="shared" si="39"/>
        <v>47390164173</v>
      </c>
      <c r="AN109" s="45">
        <f t="shared" si="39"/>
        <v>53311730731</v>
      </c>
      <c r="AO109" s="45">
        <f t="shared" si="39"/>
        <v>49625678652</v>
      </c>
      <c r="AP109" s="45">
        <f t="shared" si="39"/>
        <v>52218533930</v>
      </c>
      <c r="AQ109" s="45">
        <f t="shared" si="39"/>
        <v>53054781407</v>
      </c>
      <c r="AR109" s="45">
        <f t="shared" si="39"/>
        <v>58875666541</v>
      </c>
      <c r="AS109" s="45">
        <f t="shared" si="39"/>
        <v>53832127396</v>
      </c>
      <c r="AT109" s="45">
        <f t="shared" si="39"/>
        <v>46053160628</v>
      </c>
      <c r="AU109" s="45">
        <f t="shared" si="39"/>
        <v>50454371031</v>
      </c>
      <c r="AV109" s="45">
        <f t="shared" si="39"/>
        <v>58458424908</v>
      </c>
      <c r="AW109" s="45">
        <f t="shared" si="39"/>
        <v>56163555005</v>
      </c>
      <c r="AX109" s="45">
        <f t="shared" si="39"/>
        <v>58076657179</v>
      </c>
      <c r="AY109" s="45">
        <v>59313529188.623985</v>
      </c>
      <c r="AZ109" s="45">
        <v>64115521187.661514</v>
      </c>
      <c r="BA109" s="45">
        <v>59695655232.515686</v>
      </c>
      <c r="BB109" s="45">
        <v>63426980638.579681</v>
      </c>
    </row>
    <row r="110" spans="1:54" x14ac:dyDescent="0.25">
      <c r="A110" s="12" t="s">
        <v>215</v>
      </c>
      <c r="B110" s="18" t="s">
        <v>216</v>
      </c>
      <c r="C110" s="62">
        <v>1205002078.1922007</v>
      </c>
      <c r="D110" s="63">
        <v>1315376866.605113</v>
      </c>
      <c r="E110" s="63">
        <v>1263174854.2570925</v>
      </c>
      <c r="F110" s="63">
        <v>1380782473.8189719</v>
      </c>
      <c r="G110" s="63">
        <v>1400918066.3748739</v>
      </c>
      <c r="H110" s="63">
        <v>1595128237.6351314</v>
      </c>
      <c r="I110" s="63">
        <v>1642244298.3200779</v>
      </c>
      <c r="J110" s="63">
        <v>1746500603.6225083</v>
      </c>
      <c r="K110" s="63">
        <v>1727918131.1481757</v>
      </c>
      <c r="L110" s="63">
        <v>1910608982.9925592</v>
      </c>
      <c r="M110" s="63">
        <v>1885832650.8952861</v>
      </c>
      <c r="N110" s="63">
        <v>2006612865.0009503</v>
      </c>
      <c r="O110" s="64">
        <v>2157955512.0221224</v>
      </c>
      <c r="P110" s="64">
        <v>2369567470.0424552</v>
      </c>
      <c r="Q110" s="64">
        <v>2162718925.4663301</v>
      </c>
      <c r="R110" s="13">
        <v>2088525815.2356873</v>
      </c>
      <c r="S110" s="13">
        <v>2109480270.519244</v>
      </c>
      <c r="T110" s="13">
        <v>2322826672.1541429</v>
      </c>
      <c r="U110" s="13">
        <v>2418688125.3731184</v>
      </c>
      <c r="V110" s="13">
        <v>2382500231.8587489</v>
      </c>
      <c r="W110" s="13">
        <v>2384648980.9554858</v>
      </c>
      <c r="X110" s="13">
        <v>2611472447.7246594</v>
      </c>
      <c r="Y110" s="13">
        <v>2476444673.7233806</v>
      </c>
      <c r="Z110" s="13">
        <v>2667571487.5495934</v>
      </c>
      <c r="AA110" s="13">
        <v>2775826887.5956831</v>
      </c>
      <c r="AB110" s="13">
        <v>3145180267.1859512</v>
      </c>
      <c r="AC110" s="13">
        <v>3101437364.564404</v>
      </c>
      <c r="AD110" s="13">
        <v>3160008473.7877665</v>
      </c>
      <c r="AE110" s="13">
        <v>3088453533.4129057</v>
      </c>
      <c r="AF110" s="13">
        <v>3471229900.1041236</v>
      </c>
      <c r="AG110" s="13">
        <v>3164662008.209198</v>
      </c>
      <c r="AH110" s="13">
        <v>3412180192.0202751</v>
      </c>
      <c r="AI110" s="13">
        <v>3454377977.4911757</v>
      </c>
      <c r="AJ110" s="13">
        <v>3901492543.2027497</v>
      </c>
      <c r="AK110" s="13">
        <v>3592895544.1799097</v>
      </c>
      <c r="AL110" s="13">
        <v>3980174557</v>
      </c>
      <c r="AM110" s="4">
        <v>3990104747</v>
      </c>
      <c r="AN110" s="4">
        <v>4572706316</v>
      </c>
      <c r="AO110" s="4">
        <v>4374071153</v>
      </c>
      <c r="AP110" s="4">
        <v>4512265541</v>
      </c>
      <c r="AQ110" s="4">
        <v>4413587623</v>
      </c>
      <c r="AR110" s="4">
        <v>4860119679</v>
      </c>
      <c r="AS110" s="4">
        <v>4291606260</v>
      </c>
      <c r="AT110" s="4">
        <v>3818567137</v>
      </c>
      <c r="AU110" s="4">
        <v>3692539729</v>
      </c>
      <c r="AV110" s="4">
        <v>4043995358</v>
      </c>
      <c r="AW110" s="4">
        <v>3726527626</v>
      </c>
      <c r="AX110" s="4">
        <v>4116279652</v>
      </c>
      <c r="AY110" s="4">
        <v>3908660951.24119</v>
      </c>
      <c r="AZ110" s="4">
        <v>4884781661.3102303</v>
      </c>
      <c r="BA110" s="4">
        <v>4340621101.6357098</v>
      </c>
      <c r="BB110" s="4">
        <v>4480205926.4138298</v>
      </c>
    </row>
    <row r="111" spans="1:54" x14ac:dyDescent="0.25">
      <c r="A111" s="8" t="s">
        <v>217</v>
      </c>
      <c r="B111" s="31" t="s">
        <v>218</v>
      </c>
      <c r="C111" s="62">
        <v>8988407323.0965118</v>
      </c>
      <c r="D111" s="63">
        <v>9847852687.0959854</v>
      </c>
      <c r="E111" s="63">
        <v>9521114231.1709747</v>
      </c>
      <c r="F111" s="63">
        <v>9818554916.9117718</v>
      </c>
      <c r="G111" s="63">
        <v>10101095519.085863</v>
      </c>
      <c r="H111" s="63">
        <v>11146504081.947989</v>
      </c>
      <c r="I111" s="63">
        <v>10556703600.734903</v>
      </c>
      <c r="J111" s="63">
        <v>11325745341.240667</v>
      </c>
      <c r="K111" s="63">
        <v>11348848271.644117</v>
      </c>
      <c r="L111" s="63">
        <v>12247104007.936007</v>
      </c>
      <c r="M111" s="63">
        <v>12586651227.269737</v>
      </c>
      <c r="N111" s="63">
        <v>12547392665.611671</v>
      </c>
      <c r="O111" s="64">
        <v>13121905005.18218</v>
      </c>
      <c r="P111" s="64">
        <v>14389173677.473896</v>
      </c>
      <c r="Q111" s="64">
        <v>13870957888.412319</v>
      </c>
      <c r="R111" s="4">
        <v>14472583566.106768</v>
      </c>
      <c r="S111" s="4">
        <v>14683384349.877254</v>
      </c>
      <c r="T111" s="4">
        <v>16057750958.793053</v>
      </c>
      <c r="U111" s="4">
        <v>15176858179.051775</v>
      </c>
      <c r="V111" s="4">
        <v>15849553484.3969</v>
      </c>
      <c r="W111" s="4">
        <v>16350324911.800482</v>
      </c>
      <c r="X111" s="4">
        <v>18129300097.781071</v>
      </c>
      <c r="Y111" s="4">
        <v>17099289903.75099</v>
      </c>
      <c r="Z111" s="4">
        <v>16806404807.220562</v>
      </c>
      <c r="AA111" s="4">
        <v>18151406825.501526</v>
      </c>
      <c r="AB111" s="4">
        <v>20253079798.941856</v>
      </c>
      <c r="AC111" s="4">
        <v>20221690616.722382</v>
      </c>
      <c r="AD111" s="4">
        <v>21647052456.195629</v>
      </c>
      <c r="AE111" s="4">
        <v>22538232534.053562</v>
      </c>
      <c r="AF111" s="4">
        <v>24897114311.728275</v>
      </c>
      <c r="AG111" s="4">
        <v>24557655445.853973</v>
      </c>
      <c r="AH111" s="4">
        <v>26075696322.750088</v>
      </c>
      <c r="AI111" s="4">
        <v>27402422092.571884</v>
      </c>
      <c r="AJ111" s="4">
        <v>29627841819.089924</v>
      </c>
      <c r="AK111" s="4">
        <v>29238015951.254402</v>
      </c>
      <c r="AL111" s="4">
        <v>31441296664</v>
      </c>
      <c r="AM111" s="4">
        <v>32436216816</v>
      </c>
      <c r="AN111" s="4">
        <v>35969352235</v>
      </c>
      <c r="AO111" s="4">
        <v>33699275021</v>
      </c>
      <c r="AP111" s="4">
        <v>36029254361</v>
      </c>
      <c r="AQ111" s="4">
        <v>37002735475</v>
      </c>
      <c r="AR111" s="4">
        <v>40554849965</v>
      </c>
      <c r="AS111" s="4">
        <v>37556773199</v>
      </c>
      <c r="AT111" s="4">
        <v>32818670929</v>
      </c>
      <c r="AU111" s="4">
        <v>36498366792</v>
      </c>
      <c r="AV111" s="4">
        <v>42290876547</v>
      </c>
      <c r="AW111" s="4">
        <v>41402931087</v>
      </c>
      <c r="AX111" s="4">
        <v>42887926098</v>
      </c>
      <c r="AY111" s="4">
        <v>44447378513.250999</v>
      </c>
      <c r="AZ111" s="4">
        <v>46450891979.432899</v>
      </c>
      <c r="BA111" s="4">
        <v>43973472192.563904</v>
      </c>
      <c r="BB111" s="4">
        <v>47396754468.647797</v>
      </c>
    </row>
    <row r="112" spans="1:54" x14ac:dyDescent="0.25">
      <c r="A112" s="8" t="s">
        <v>219</v>
      </c>
      <c r="B112" s="31" t="s">
        <v>220</v>
      </c>
      <c r="C112" s="62">
        <v>264909663.30196106</v>
      </c>
      <c r="D112" s="63">
        <v>293766819.51782495</v>
      </c>
      <c r="E112" s="63">
        <v>266218196.69660074</v>
      </c>
      <c r="F112" s="63">
        <v>280786979.98881626</v>
      </c>
      <c r="G112" s="63">
        <v>319520551.87328082</v>
      </c>
      <c r="H112" s="63">
        <v>396966673.38233423</v>
      </c>
      <c r="I112" s="63">
        <v>384941305.06435448</v>
      </c>
      <c r="J112" s="63">
        <v>400770037.83240497</v>
      </c>
      <c r="K112" s="63">
        <v>400064510.27828848</v>
      </c>
      <c r="L112" s="63">
        <v>452060092.96075881</v>
      </c>
      <c r="M112" s="63">
        <v>469170525.19195127</v>
      </c>
      <c r="N112" s="63">
        <v>511257335.82718223</v>
      </c>
      <c r="O112" s="64">
        <v>510882374.11738813</v>
      </c>
      <c r="P112" s="64">
        <v>590548940.16155124</v>
      </c>
      <c r="Q112" s="64">
        <v>622329473.85975373</v>
      </c>
      <c r="R112" s="4">
        <v>597802137.555179</v>
      </c>
      <c r="S112" s="4">
        <v>622631684.90452766</v>
      </c>
      <c r="T112" s="4">
        <v>689529983.55720258</v>
      </c>
      <c r="U112" s="4">
        <v>642175710.2876277</v>
      </c>
      <c r="V112" s="4">
        <v>732269607.65252483</v>
      </c>
      <c r="W112" s="4">
        <v>696744911.05800569</v>
      </c>
      <c r="X112" s="4">
        <v>792729466.87385285</v>
      </c>
      <c r="Y112" s="4">
        <v>749793219.38861632</v>
      </c>
      <c r="Z112" s="4">
        <v>775546998.41335905</v>
      </c>
      <c r="AA112" s="4">
        <v>850803352.41517353</v>
      </c>
      <c r="AB112" s="4">
        <v>1008970097.2993822</v>
      </c>
      <c r="AC112" s="4">
        <v>977120046.54447508</v>
      </c>
      <c r="AD112" s="4">
        <v>976156653.69201493</v>
      </c>
      <c r="AE112" s="4">
        <v>1088041969.7019637</v>
      </c>
      <c r="AF112" s="4">
        <v>1187811110.7294495</v>
      </c>
      <c r="AG112" s="4">
        <v>1310268554.2999456</v>
      </c>
      <c r="AH112" s="4">
        <v>1336025566.6544023</v>
      </c>
      <c r="AI112" s="4">
        <v>1544037849.2727768</v>
      </c>
      <c r="AJ112" s="4">
        <v>1568696048.031872</v>
      </c>
      <c r="AK112" s="4">
        <v>1428074893.5885034</v>
      </c>
      <c r="AL112" s="4">
        <v>1497404354</v>
      </c>
      <c r="AM112" s="4">
        <v>1615482132</v>
      </c>
      <c r="AN112" s="4">
        <v>1825508920</v>
      </c>
      <c r="AO112" s="4">
        <v>1602427140</v>
      </c>
      <c r="AP112" s="4">
        <v>1535049999</v>
      </c>
      <c r="AQ112" s="4">
        <v>1449781500</v>
      </c>
      <c r="AR112" s="4">
        <v>1634289394</v>
      </c>
      <c r="AS112" s="4">
        <v>1294552889</v>
      </c>
      <c r="AT112" s="4">
        <v>1155775361</v>
      </c>
      <c r="AU112" s="4">
        <v>1094829782</v>
      </c>
      <c r="AV112" s="4">
        <v>1104102633</v>
      </c>
      <c r="AW112" s="4">
        <v>926462570</v>
      </c>
      <c r="AX112" s="4">
        <v>954050008</v>
      </c>
      <c r="AY112" s="4">
        <v>943942729.36666703</v>
      </c>
      <c r="AZ112" s="4">
        <v>1077842520.3375001</v>
      </c>
      <c r="BA112" s="4">
        <v>965443679.34583294</v>
      </c>
      <c r="BB112" s="4">
        <v>948241198.8125</v>
      </c>
    </row>
    <row r="113" spans="1:54" x14ac:dyDescent="0.25">
      <c r="A113" s="8" t="s">
        <v>221</v>
      </c>
      <c r="B113" s="31" t="s">
        <v>222</v>
      </c>
      <c r="C113" s="62">
        <v>623786043.58662021</v>
      </c>
      <c r="D113" s="63">
        <v>681052149.34723794</v>
      </c>
      <c r="E113" s="63">
        <v>647478636.18204188</v>
      </c>
      <c r="F113" s="63">
        <v>659035433.50489151</v>
      </c>
      <c r="G113" s="63">
        <v>710868451.41480911</v>
      </c>
      <c r="H113" s="63">
        <v>819365368.71352363</v>
      </c>
      <c r="I113" s="63">
        <v>752489464.93523562</v>
      </c>
      <c r="J113" s="63">
        <v>771417460.41583157</v>
      </c>
      <c r="K113" s="63">
        <v>796168192.32116079</v>
      </c>
      <c r="L113" s="63">
        <v>968715721.922068</v>
      </c>
      <c r="M113" s="63">
        <v>827575116.28919363</v>
      </c>
      <c r="N113" s="63">
        <v>861998479.79933703</v>
      </c>
      <c r="O113" s="64">
        <v>907984265.58582389</v>
      </c>
      <c r="P113" s="64">
        <v>979553025.07605648</v>
      </c>
      <c r="Q113" s="64">
        <v>896187707.47573221</v>
      </c>
      <c r="R113" s="4">
        <v>965051295.21669948</v>
      </c>
      <c r="S113" s="4">
        <v>982257339.1108917</v>
      </c>
      <c r="T113" s="4">
        <v>1126101511.3860698</v>
      </c>
      <c r="U113" s="4">
        <v>1038700035.3308256</v>
      </c>
      <c r="V113" s="4">
        <v>1074846725.1270807</v>
      </c>
      <c r="W113" s="4">
        <v>1081612175.5571001</v>
      </c>
      <c r="X113" s="4">
        <v>1237582218.9193225</v>
      </c>
      <c r="Y113" s="4">
        <v>1137631552.3000684</v>
      </c>
      <c r="Z113" s="4">
        <v>1164574369.4955053</v>
      </c>
      <c r="AA113" s="4">
        <v>1218246817.70278</v>
      </c>
      <c r="AB113" s="4">
        <v>1454747726.503526</v>
      </c>
      <c r="AC113" s="4">
        <v>1352676898.7324445</v>
      </c>
      <c r="AD113" s="4">
        <v>1412894162.8091574</v>
      </c>
      <c r="AE113" s="4">
        <v>1417852046.9240265</v>
      </c>
      <c r="AF113" s="4">
        <v>1706668396.4487727</v>
      </c>
      <c r="AG113" s="4">
        <v>1443976382.2097516</v>
      </c>
      <c r="AH113" s="4">
        <v>1553319796.7381146</v>
      </c>
      <c r="AI113" s="4">
        <v>1633059264.3675649</v>
      </c>
      <c r="AJ113" s="4">
        <v>2026593202.6931617</v>
      </c>
      <c r="AK113" s="4">
        <v>1804034023.8005285</v>
      </c>
      <c r="AL113" s="4">
        <v>1883945811</v>
      </c>
      <c r="AM113" s="4">
        <v>1898292840</v>
      </c>
      <c r="AN113" s="4">
        <v>2303151231</v>
      </c>
      <c r="AO113" s="4">
        <v>2060751953</v>
      </c>
      <c r="AP113" s="4">
        <v>2104201041</v>
      </c>
      <c r="AQ113" s="4">
        <v>2127843749</v>
      </c>
      <c r="AR113" s="4">
        <v>2686504014</v>
      </c>
      <c r="AS113" s="4">
        <v>2210228070</v>
      </c>
      <c r="AT113" s="4">
        <v>2186328629</v>
      </c>
      <c r="AU113" s="4">
        <v>2253502216</v>
      </c>
      <c r="AV113" s="4">
        <v>2850800942</v>
      </c>
      <c r="AW113" s="4">
        <v>2318866517</v>
      </c>
      <c r="AX113" s="4">
        <v>2275677018</v>
      </c>
      <c r="AY113" s="4">
        <v>2281088501.3440199</v>
      </c>
      <c r="AZ113" s="4">
        <v>3051542323.44314</v>
      </c>
      <c r="BA113" s="4">
        <v>2389923475.43578</v>
      </c>
      <c r="BB113" s="4">
        <v>2404953105.94839</v>
      </c>
    </row>
    <row r="114" spans="1:54" x14ac:dyDescent="0.25">
      <c r="A114" s="8" t="s">
        <v>223</v>
      </c>
      <c r="B114" s="31" t="s">
        <v>224</v>
      </c>
      <c r="C114" s="62">
        <v>2284208231.5807853</v>
      </c>
      <c r="D114" s="63">
        <v>2547633774.3063259</v>
      </c>
      <c r="E114" s="63">
        <v>2439740839.2111902</v>
      </c>
      <c r="F114" s="63">
        <v>2723748492.4106569</v>
      </c>
      <c r="G114" s="63">
        <v>2648747503.033195</v>
      </c>
      <c r="H114" s="63">
        <v>3006920835.2026262</v>
      </c>
      <c r="I114" s="63">
        <v>2849036978.567596</v>
      </c>
      <c r="J114" s="63">
        <v>2963562926.0589566</v>
      </c>
      <c r="K114" s="63">
        <v>2993275489.5299978</v>
      </c>
      <c r="L114" s="63">
        <v>3373319499.7711973</v>
      </c>
      <c r="M114" s="63">
        <v>3299799513.7274513</v>
      </c>
      <c r="N114" s="63">
        <v>3379301451.7479186</v>
      </c>
      <c r="O114" s="64">
        <v>3437946855.6396151</v>
      </c>
      <c r="P114" s="64">
        <v>3729004656.5517635</v>
      </c>
      <c r="Q114" s="64">
        <v>3587521062.8787532</v>
      </c>
      <c r="R114" s="4">
        <v>3861315123.5516601</v>
      </c>
      <c r="S114" s="4">
        <v>3805068924.0648274</v>
      </c>
      <c r="T114" s="4">
        <v>4340783889.3496208</v>
      </c>
      <c r="U114" s="4">
        <v>3990716071.5432348</v>
      </c>
      <c r="V114" s="4">
        <v>4057806122.6383228</v>
      </c>
      <c r="W114" s="4">
        <v>4093723663.6101308</v>
      </c>
      <c r="X114" s="4">
        <v>4462093580.0131121</v>
      </c>
      <c r="Y114" s="4">
        <v>4208909863.1516333</v>
      </c>
      <c r="Z114" s="4">
        <v>4211808751.3452315</v>
      </c>
      <c r="AA114" s="4">
        <v>4295315806.0178795</v>
      </c>
      <c r="AB114" s="4">
        <v>4936823682.0053911</v>
      </c>
      <c r="AC114" s="4">
        <v>4722788736.7268524</v>
      </c>
      <c r="AD114" s="4">
        <v>4829843905.2472401</v>
      </c>
      <c r="AE114" s="4">
        <v>4943437445.3750906</v>
      </c>
      <c r="AF114" s="4">
        <v>5707869713.6931324</v>
      </c>
      <c r="AG114" s="4">
        <v>5231232663.1221447</v>
      </c>
      <c r="AH114" s="4">
        <v>5317354734.286972</v>
      </c>
      <c r="AI114" s="4">
        <v>5575543341.8038445</v>
      </c>
      <c r="AJ114" s="4">
        <v>6252528119.1828547</v>
      </c>
      <c r="AK114" s="4">
        <v>6034655129.9021568</v>
      </c>
      <c r="AL114" s="4">
        <v>6384664689</v>
      </c>
      <c r="AM114" s="4">
        <v>6337694339</v>
      </c>
      <c r="AN114" s="4">
        <v>7270420490</v>
      </c>
      <c r="AO114" s="4">
        <v>6647557783</v>
      </c>
      <c r="AP114" s="4">
        <v>6787047276</v>
      </c>
      <c r="AQ114" s="4">
        <v>6793762746</v>
      </c>
      <c r="AR114" s="4">
        <v>7737550806</v>
      </c>
      <c r="AS114" s="4">
        <v>7062322536</v>
      </c>
      <c r="AT114" s="4">
        <v>5267260588</v>
      </c>
      <c r="AU114" s="4">
        <v>5833640892</v>
      </c>
      <c r="AV114" s="4">
        <v>6943061540</v>
      </c>
      <c r="AW114" s="4">
        <v>6581928270</v>
      </c>
      <c r="AX114" s="4">
        <v>6575620669</v>
      </c>
      <c r="AY114" s="4">
        <v>6540327243.1601295</v>
      </c>
      <c r="AZ114" s="4">
        <v>7215761926.8431702</v>
      </c>
      <c r="BA114" s="4">
        <v>6751562972.2483797</v>
      </c>
      <c r="BB114" s="4">
        <v>6878719981.0692101</v>
      </c>
    </row>
    <row r="115" spans="1:54" ht="15.75" thickBot="1" x14ac:dyDescent="0.3">
      <c r="A115" s="40" t="s">
        <v>225</v>
      </c>
      <c r="B115" s="31" t="s">
        <v>226</v>
      </c>
      <c r="C115" s="76">
        <v>401034351.08325636</v>
      </c>
      <c r="D115" s="77">
        <v>426799908.57512617</v>
      </c>
      <c r="E115" s="77">
        <v>420116940.2964651</v>
      </c>
      <c r="F115" s="77">
        <v>412548475.1949665</v>
      </c>
      <c r="G115" s="77">
        <v>422239177.03015679</v>
      </c>
      <c r="H115" s="77">
        <v>453183851.99527246</v>
      </c>
      <c r="I115" s="77">
        <v>464892578.55694312</v>
      </c>
      <c r="J115" s="77">
        <v>469123115.15925676</v>
      </c>
      <c r="K115" s="77">
        <v>488281035.63711542</v>
      </c>
      <c r="L115" s="77">
        <v>518157680.34557587</v>
      </c>
      <c r="M115" s="77">
        <v>561663301.95204937</v>
      </c>
      <c r="N115" s="77">
        <v>630316692.79174006</v>
      </c>
      <c r="O115" s="78">
        <v>549700221.64515698</v>
      </c>
      <c r="P115" s="78">
        <v>575858730.92726052</v>
      </c>
      <c r="Q115" s="78">
        <v>608174843.31105876</v>
      </c>
      <c r="R115" s="79">
        <v>602733048.46757865</v>
      </c>
      <c r="S115" s="79">
        <v>619014880.02490973</v>
      </c>
      <c r="T115" s="79">
        <v>676453762.40857613</v>
      </c>
      <c r="U115" s="79">
        <v>641818265.95385075</v>
      </c>
      <c r="V115" s="79">
        <v>692370924.91960216</v>
      </c>
      <c r="W115" s="79">
        <v>702452143.77862</v>
      </c>
      <c r="X115" s="79">
        <v>750083595.02562976</v>
      </c>
      <c r="Y115" s="79">
        <v>741632299.01294506</v>
      </c>
      <c r="Z115" s="79">
        <v>746504950.6712898</v>
      </c>
      <c r="AA115" s="79">
        <v>770489906.2292943</v>
      </c>
      <c r="AB115" s="79">
        <v>851047025.3843658</v>
      </c>
      <c r="AC115" s="79">
        <v>835460988.11436582</v>
      </c>
      <c r="AD115" s="79">
        <v>861898071.68112648</v>
      </c>
      <c r="AE115" s="79">
        <v>893493498.61495948</v>
      </c>
      <c r="AF115" s="79">
        <v>1042899639.4620372</v>
      </c>
      <c r="AG115" s="79">
        <v>994773323.75632966</v>
      </c>
      <c r="AH115" s="4">
        <v>998637464.97988319</v>
      </c>
      <c r="AI115" s="4">
        <v>1029801490.9114225</v>
      </c>
      <c r="AJ115" s="4">
        <v>1055667815.2437934</v>
      </c>
      <c r="AK115" s="4">
        <v>1022198180.2713045</v>
      </c>
      <c r="AL115" s="4">
        <v>1077668735</v>
      </c>
      <c r="AM115" s="4">
        <v>1112373299</v>
      </c>
      <c r="AN115" s="4">
        <v>1370591539</v>
      </c>
      <c r="AO115" s="4">
        <v>1241595602</v>
      </c>
      <c r="AP115" s="4">
        <v>1250715712</v>
      </c>
      <c r="AQ115" s="4">
        <v>1267070314</v>
      </c>
      <c r="AR115" s="4">
        <v>1402352683</v>
      </c>
      <c r="AS115" s="4">
        <v>1416644442</v>
      </c>
      <c r="AT115" s="4">
        <v>806557984</v>
      </c>
      <c r="AU115" s="4">
        <v>1081491620</v>
      </c>
      <c r="AV115" s="4">
        <v>1225587888</v>
      </c>
      <c r="AW115" s="4">
        <v>1206838935</v>
      </c>
      <c r="AX115" s="4">
        <v>1267103734</v>
      </c>
      <c r="AY115" s="4">
        <v>1192131250.2609799</v>
      </c>
      <c r="AZ115" s="4">
        <v>1434700776.29457</v>
      </c>
      <c r="BA115" s="4">
        <v>1274631811.2860701</v>
      </c>
      <c r="BB115" s="4">
        <v>1318105957.6879599</v>
      </c>
    </row>
    <row r="116" spans="1:54" ht="15.75" thickBot="1" x14ac:dyDescent="0.3">
      <c r="A116" s="15" t="s">
        <v>227</v>
      </c>
      <c r="B116" s="16"/>
      <c r="C116" s="80">
        <f t="shared" ref="C116:AY116" si="40">C102+C90+C84+C79+C73+C70+C6+C3</f>
        <v>272517980955.73285</v>
      </c>
      <c r="D116" s="81">
        <f t="shared" si="40"/>
        <v>307855263498.74274</v>
      </c>
      <c r="E116" s="81">
        <f t="shared" si="40"/>
        <v>298104757869.69794</v>
      </c>
      <c r="F116" s="81">
        <f t="shared" si="40"/>
        <v>305678246096.1037</v>
      </c>
      <c r="G116" s="81">
        <f t="shared" si="40"/>
        <v>317220217040.54694</v>
      </c>
      <c r="H116" s="81">
        <f t="shared" si="40"/>
        <v>353443237541.38556</v>
      </c>
      <c r="I116" s="81">
        <f t="shared" si="40"/>
        <v>335640407993.75562</v>
      </c>
      <c r="J116" s="81">
        <f t="shared" si="40"/>
        <v>343454516419.95697</v>
      </c>
      <c r="K116" s="81">
        <f t="shared" si="40"/>
        <v>363377704916.59259</v>
      </c>
      <c r="L116" s="81">
        <f t="shared" si="40"/>
        <v>392938540516.20947</v>
      </c>
      <c r="M116" s="81">
        <f t="shared" si="40"/>
        <v>378828796822.31842</v>
      </c>
      <c r="N116" s="81">
        <f t="shared" si="40"/>
        <v>385152948480.87225</v>
      </c>
      <c r="O116" s="81">
        <f t="shared" si="40"/>
        <v>407547108681.60541</v>
      </c>
      <c r="P116" s="81">
        <f t="shared" si="40"/>
        <v>433062796485.65472</v>
      </c>
      <c r="Q116" s="80">
        <f t="shared" si="40"/>
        <v>419496147846.95789</v>
      </c>
      <c r="R116" s="41">
        <f t="shared" si="40"/>
        <v>427322800280.96368</v>
      </c>
      <c r="S116" s="41">
        <f t="shared" si="40"/>
        <v>440008887140.49017</v>
      </c>
      <c r="T116" s="41">
        <f t="shared" si="40"/>
        <v>471610176535.01318</v>
      </c>
      <c r="U116" s="41">
        <f t="shared" si="40"/>
        <v>460559413797.1615</v>
      </c>
      <c r="V116" s="41">
        <f t="shared" si="40"/>
        <v>458844112819.02747</v>
      </c>
      <c r="W116" s="41">
        <f t="shared" si="40"/>
        <v>479447658992.98364</v>
      </c>
      <c r="X116" s="41">
        <f t="shared" si="40"/>
        <v>515522705968.76147</v>
      </c>
      <c r="Y116" s="41">
        <f t="shared" si="40"/>
        <v>495345542008.75464</v>
      </c>
      <c r="Z116" s="41">
        <f t="shared" si="40"/>
        <v>499934152239.61707</v>
      </c>
      <c r="AA116" s="41">
        <f t="shared" si="40"/>
        <v>523371095964.7326</v>
      </c>
      <c r="AB116" s="41">
        <f t="shared" si="40"/>
        <v>569466027834.02539</v>
      </c>
      <c r="AC116" s="41">
        <f t="shared" si="40"/>
        <v>554555174106.96631</v>
      </c>
      <c r="AD116" s="41">
        <f t="shared" si="40"/>
        <v>555566223673.32422</v>
      </c>
      <c r="AE116" s="41">
        <f t="shared" si="40"/>
        <v>578357120146.34595</v>
      </c>
      <c r="AF116" s="41">
        <f t="shared" si="40"/>
        <v>618226654645.48938</v>
      </c>
      <c r="AG116" s="41">
        <f t="shared" si="40"/>
        <v>600428191870.67603</v>
      </c>
      <c r="AH116" s="41">
        <f t="shared" si="40"/>
        <v>606187875578.18945</v>
      </c>
      <c r="AI116" s="41">
        <f t="shared" si="40"/>
        <v>630908363192.75049</v>
      </c>
      <c r="AJ116" s="41">
        <f t="shared" si="40"/>
        <v>678571895188.50281</v>
      </c>
      <c r="AK116" s="41">
        <f t="shared" si="40"/>
        <v>663268836091.23633</v>
      </c>
      <c r="AL116" s="41">
        <f t="shared" si="40"/>
        <v>657451749481</v>
      </c>
      <c r="AM116" s="41">
        <f t="shared" si="40"/>
        <v>690883610940</v>
      </c>
      <c r="AN116" s="41">
        <f t="shared" si="40"/>
        <v>738525579325</v>
      </c>
      <c r="AO116" s="41">
        <f t="shared" si="40"/>
        <v>700040411385</v>
      </c>
      <c r="AP116" s="41">
        <f t="shared" si="40"/>
        <v>711006650345</v>
      </c>
      <c r="AQ116" s="41">
        <f t="shared" si="40"/>
        <v>729075064209</v>
      </c>
      <c r="AR116" s="41">
        <f t="shared" si="40"/>
        <v>790983012125</v>
      </c>
      <c r="AS116" s="41">
        <f t="shared" si="40"/>
        <v>741946019144</v>
      </c>
      <c r="AT116" s="41">
        <f t="shared" si="40"/>
        <v>657601856556</v>
      </c>
      <c r="AU116" s="41">
        <f t="shared" si="40"/>
        <v>699871763016</v>
      </c>
      <c r="AV116" s="41">
        <f t="shared" si="40"/>
        <v>775582147503</v>
      </c>
      <c r="AW116" s="41">
        <f t="shared" si="40"/>
        <v>742484974744</v>
      </c>
      <c r="AX116" s="41">
        <f t="shared" si="40"/>
        <v>753664341138</v>
      </c>
      <c r="AY116" s="41">
        <f t="shared" si="40"/>
        <v>783028749876.60144</v>
      </c>
      <c r="AZ116" s="41">
        <v>827333828663.25354</v>
      </c>
      <c r="BA116" s="41">
        <v>786829070581.28455</v>
      </c>
      <c r="BB116" s="41">
        <v>787304838072.53906</v>
      </c>
    </row>
    <row r="117" spans="1:54" x14ac:dyDescent="0.25">
      <c r="A117" s="17"/>
      <c r="B117" s="1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5"/>
      <c r="AC117" s="5"/>
      <c r="AD117" s="5"/>
      <c r="AE117" s="5"/>
      <c r="AF117" s="5"/>
      <c r="AG117" s="5"/>
      <c r="AH117" s="54"/>
      <c r="AI117" s="54"/>
      <c r="AJ117" s="54"/>
      <c r="AK117" s="54"/>
      <c r="AL117" s="54"/>
      <c r="AM117" s="54"/>
      <c r="AN117" s="54"/>
      <c r="AO117" s="1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4" x14ac:dyDescent="0.25">
      <c r="A118" s="19" t="s">
        <v>228</v>
      </c>
      <c r="B118" s="1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46"/>
      <c r="AI118" s="46"/>
      <c r="AJ118" s="46"/>
      <c r="AK118" s="46"/>
      <c r="AL118" s="46"/>
      <c r="AM118" s="46"/>
      <c r="AN118" s="46"/>
      <c r="AO118" s="5"/>
      <c r="AP118" s="5"/>
      <c r="AQ118" s="5"/>
      <c r="AR118" s="5"/>
      <c r="AS118" s="5"/>
      <c r="AT118" s="5"/>
      <c r="AU118" s="5"/>
      <c r="AV118" s="5"/>
      <c r="AW118" s="1"/>
      <c r="AX118" s="5"/>
      <c r="AY118" s="5"/>
      <c r="AZ118" s="5"/>
      <c r="BA118" s="5"/>
      <c r="BB118" s="5"/>
    </row>
    <row r="119" spans="1:54" x14ac:dyDescent="0.25">
      <c r="A119" s="17"/>
      <c r="B119" s="1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46"/>
      <c r="AI119" s="46"/>
      <c r="AJ119" s="46"/>
      <c r="AK119" s="46"/>
      <c r="AL119" s="46"/>
      <c r="AM119" s="46"/>
      <c r="AN119" s="46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7" t="s">
        <v>229</v>
      </c>
      <c r="B120" s="1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6"/>
      <c r="AI120" s="46"/>
      <c r="AJ120" s="46"/>
      <c r="AK120" s="46"/>
      <c r="AL120" s="46"/>
      <c r="AM120" s="46"/>
      <c r="AN120" s="46"/>
      <c r="AO120" s="1"/>
      <c r="AP120" s="1"/>
      <c r="AQ120" s="1"/>
      <c r="AR120" s="1"/>
      <c r="AS120" s="1"/>
      <c r="AT120" s="1"/>
      <c r="AU120" s="1"/>
      <c r="AV120" s="5"/>
      <c r="AW120" s="1"/>
      <c r="AX120" s="1"/>
      <c r="AY120" s="1"/>
      <c r="AZ120" s="1"/>
      <c r="BA120" s="1"/>
      <c r="BB120" s="1"/>
    </row>
    <row r="121" spans="1:54" x14ac:dyDescent="0.25">
      <c r="A121" s="17" t="s">
        <v>230</v>
      </c>
      <c r="B121" s="18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46"/>
      <c r="AI121" s="46"/>
      <c r="AJ121" s="46"/>
      <c r="AK121" s="46"/>
      <c r="AL121" s="46"/>
      <c r="AM121" s="46"/>
      <c r="AN121" s="46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7" t="s">
        <v>231</v>
      </c>
      <c r="B122" s="18"/>
      <c r="AH122" s="46"/>
      <c r="AI122" s="46"/>
      <c r="AJ122" s="46"/>
      <c r="AK122" s="46"/>
      <c r="AL122" s="46"/>
      <c r="AM122" s="46"/>
      <c r="AN122" s="46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7" t="s">
        <v>232</v>
      </c>
      <c r="B123" s="18"/>
      <c r="AA123" s="22"/>
      <c r="AB123" s="22"/>
      <c r="AC123" s="22"/>
      <c r="AD123" s="22"/>
      <c r="AE123" s="22"/>
      <c r="AF123" s="22"/>
      <c r="AG123" s="22"/>
      <c r="AH123" s="46"/>
      <c r="AI123" s="46"/>
      <c r="AJ123" s="46"/>
      <c r="AK123" s="46"/>
      <c r="AL123" s="46"/>
      <c r="AM123" s="46"/>
      <c r="AN123" s="46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46"/>
      <c r="AI124" s="46"/>
      <c r="AJ124" s="46"/>
      <c r="AK124" s="46"/>
      <c r="AL124" s="46"/>
      <c r="AM124" s="46"/>
      <c r="AN124" s="4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46"/>
      <c r="AI125" s="46"/>
      <c r="AJ125" s="46"/>
      <c r="AK125" s="46"/>
      <c r="AL125" s="46"/>
      <c r="AM125" s="46"/>
      <c r="AN125" s="46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46"/>
      <c r="AI126" s="46"/>
      <c r="AJ126" s="46"/>
      <c r="AK126" s="46"/>
      <c r="AL126" s="46"/>
      <c r="AM126" s="46"/>
      <c r="AN126" s="46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46"/>
      <c r="AI127" s="46"/>
      <c r="AJ127" s="46"/>
      <c r="AK127" s="46"/>
      <c r="AL127" s="46"/>
      <c r="AM127" s="46"/>
      <c r="AN127" s="46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7" t="s">
        <v>236</v>
      </c>
      <c r="AH128" s="46"/>
      <c r="AI128" s="46"/>
      <c r="AJ128" s="46"/>
      <c r="AK128" s="46"/>
      <c r="AL128" s="46"/>
      <c r="AM128" s="46"/>
      <c r="AN128" s="46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</sheetData>
  <mergeCells count="3">
    <mergeCell ref="A1:A2"/>
    <mergeCell ref="B1:B2"/>
    <mergeCell ref="C1:A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2022-09-22T12:25:12Z</dcterms:modified>
</cp:coreProperties>
</file>